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pofra\Downloads\"/>
    </mc:Choice>
  </mc:AlternateContent>
  <bookViews>
    <workbookView xWindow="0" yWindow="0" windowWidth="28800" windowHeight="12180"/>
  </bookViews>
  <sheets>
    <sheet name="About" sheetId="1" r:id="rId1"/>
    <sheet name="Inputs" sheetId="2" r:id="rId2"/>
    <sheet name="lists" sheetId="5" state="hidden" r:id="rId3"/>
    <sheet name="air_drag_cop" sheetId="7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7" l="1"/>
  <c r="C5" i="2" l="1"/>
  <c r="B9" i="2" l="1"/>
  <c r="C9" i="2" s="1"/>
  <c r="H78" i="7"/>
  <c r="J78" i="7"/>
  <c r="I78" i="7"/>
  <c r="F78" i="7" l="1"/>
  <c r="F67" i="7"/>
  <c r="C6" i="2" l="1"/>
  <c r="H21" i="7"/>
  <c r="F19" i="7"/>
  <c r="F14" i="7"/>
  <c r="F11" i="7"/>
  <c r="H6" i="7"/>
  <c r="F5" i="7"/>
</calcChain>
</file>

<file path=xl/sharedStrings.xml><?xml version="1.0" encoding="utf-8"?>
<sst xmlns="http://schemas.openxmlformats.org/spreadsheetml/2006/main" count="426" uniqueCount="279">
  <si>
    <r>
      <rPr>
        <b/>
        <sz val="11"/>
        <color theme="1"/>
        <rFont val="Calibri"/>
        <family val="2"/>
      </rPr>
      <t xml:space="preserve">LEGEND: </t>
    </r>
    <r>
      <rPr>
        <b/>
        <sz val="11"/>
        <color rgb="FFFFFF00"/>
        <rFont val="Calibri"/>
        <family val="2"/>
      </rPr>
      <t xml:space="preserve">yellow </t>
    </r>
    <r>
      <rPr>
        <b/>
        <sz val="11"/>
        <color theme="1"/>
        <rFont val="Calibri"/>
        <family val="2"/>
      </rPr>
      <t>cells</t>
    </r>
    <r>
      <rPr>
        <b/>
        <sz val="11"/>
        <color theme="1"/>
        <rFont val="Calibri"/>
        <family val="2"/>
      </rPr>
      <t xml:space="preserve"> always need to be filled out, </t>
    </r>
    <r>
      <rPr>
        <b/>
        <sz val="11"/>
        <color rgb="FFFFC000"/>
        <rFont val="Calibri"/>
        <family val="2"/>
      </rPr>
      <t xml:space="preserve">orange </t>
    </r>
    <r>
      <rPr>
        <b/>
        <sz val="11"/>
        <color theme="1"/>
        <rFont val="Calibri"/>
        <family val="2"/>
      </rPr>
      <t>cells</t>
    </r>
    <r>
      <rPr>
        <b/>
        <sz val="11"/>
        <color theme="1"/>
        <rFont val="Calibri"/>
        <family val="2"/>
      </rPr>
      <t xml:space="preserve"> need to be filled out if applicable, </t>
    </r>
    <r>
      <rPr>
        <b/>
        <sz val="11"/>
        <color rgb="FFFF0000"/>
        <rFont val="Calibri"/>
        <family val="2"/>
      </rPr>
      <t>red</t>
    </r>
    <r>
      <rPr>
        <b/>
        <sz val="11"/>
        <color theme="1"/>
        <rFont val="Calibri"/>
        <family val="2"/>
      </rPr>
      <t xml:space="preserve"> cell must be left blank, and </t>
    </r>
    <r>
      <rPr>
        <b/>
        <sz val="11"/>
        <color rgb="FF7F7F7F"/>
        <rFont val="Calibri"/>
        <family val="2"/>
      </rPr>
      <t>grey</t>
    </r>
    <r>
      <rPr>
        <b/>
        <sz val="11"/>
        <color theme="1"/>
        <rFont val="Calibri"/>
        <family val="2"/>
      </rPr>
      <t xml:space="preserve"> cells should not be edited.</t>
    </r>
  </si>
  <si>
    <t>Data to be reported according to Regulation (EU) 2021/1430</t>
  </si>
  <si>
    <t>Database Name</t>
  </si>
  <si>
    <t>Value</t>
  </si>
  <si>
    <t>Unit</t>
  </si>
  <si>
    <t>Format</t>
  </si>
  <si>
    <t>Comments</t>
  </si>
  <si>
    <t>Input file version</t>
  </si>
  <si>
    <t>flag.input_version</t>
  </si>
  <si>
    <t>-</t>
  </si>
  <si>
    <t>str</t>
  </si>
  <si>
    <t>The version of the input file</t>
  </si>
  <si>
    <t>Document id</t>
  </si>
  <si>
    <t>dice.document_id</t>
  </si>
  <si>
    <t>Input type</t>
  </si>
  <si>
    <t>dice.input_type</t>
  </si>
  <si>
    <t>The type of the document you are reporting</t>
  </si>
  <si>
    <t>DICE broken submission receipt</t>
  </si>
  <si>
    <t>dice.broken_submission_receipt</t>
  </si>
  <si>
    <t>Identification number of each DICE submission (i.e., it is the DICE receipt present into the mail object). It is mandatory only in case of error.</t>
  </si>
  <si>
    <t>DICE procedure comments</t>
  </si>
  <si>
    <t>dice.comments</t>
  </si>
  <si>
    <t>list</t>
  </si>
  <si>
    <t>The testing reports referred to in Article 22(2) of Regulation (EU) 2017/2400</t>
  </si>
  <si>
    <t>Fill out sheet air_drag_cop</t>
  </si>
  <si>
    <t>VECTO Name</t>
  </si>
  <si>
    <t>manufacturer</t>
  </si>
  <si>
    <t>name</t>
  </si>
  <si>
    <t>address</t>
  </si>
  <si>
    <t>street</t>
  </si>
  <si>
    <t>postcode</t>
  </si>
  <si>
    <t>city</t>
  </si>
  <si>
    <t>country</t>
  </si>
  <si>
    <t>assembly_plants_addresses</t>
  </si>
  <si>
    <t>plant 1</t>
  </si>
  <si>
    <t>plant 2</t>
  </si>
  <si>
    <t>plant 3</t>
  </si>
  <si>
    <t>plant 4</t>
  </si>
  <si>
    <t>plant 5</t>
  </si>
  <si>
    <t>plant 6</t>
  </si>
  <si>
    <t>plant 7</t>
  </si>
  <si>
    <t>plant 8</t>
  </si>
  <si>
    <t>Addresses of the assembly plants of the manufacturer for the scope of (EU) 2017/2400.</t>
  </si>
  <si>
    <t>manufacturer_representative</t>
  </si>
  <si>
    <t>Provide the necessary information regarding the vehicle manufacturer's representative.</t>
  </si>
  <si>
    <t>int</t>
  </si>
  <si>
    <t>vehicle_model</t>
  </si>
  <si>
    <t>axle_configuration</t>
  </si>
  <si>
    <t>Axle configuration as defined in Table 1 of Annex 1 of (EU) 2017/2400.</t>
  </si>
  <si>
    <t>kg</t>
  </si>
  <si>
    <t>float</t>
  </si>
  <si>
    <t>maximum_vehicle_laden_mass</t>
  </si>
  <si>
    <t>vehicle_group</t>
  </si>
  <si>
    <t>bool</t>
  </si>
  <si>
    <t>Certification number of angle drive as defined in point 2.1 of Appendix 8 of ANNEX VIII of (EU) 2017/2400.</t>
  </si>
  <si>
    <t>m2</t>
  </si>
  <si>
    <t>engine_cooling_fan_technology</t>
  </si>
  <si>
    <t>pneumatic_system_technology</t>
  </si>
  <si>
    <t>test_mass</t>
  </si>
  <si>
    <t>km/h</t>
  </si>
  <si>
    <t>°C</t>
  </si>
  <si>
    <t>ambient_temperature</t>
  </si>
  <si>
    <t>m</t>
  </si>
  <si>
    <t>Vehicle manufacturer commercial name and headquaters address.</t>
  </si>
  <si>
    <t xml:space="preserve"> </t>
  </si>
  <si>
    <t>crankshaft mounted - electronically controlled visco clutch</t>
  </si>
  <si>
    <t>crankshaft mounted - bimetallic controlled visco clutch</t>
  </si>
  <si>
    <t>crankshaft mounted - discrete step clutch</t>
  </si>
  <si>
    <t>crankshaft mounted - on/off clutch</t>
  </si>
  <si>
    <t>belt driven or driven via transm. - electronically controlled visco clutch</t>
  </si>
  <si>
    <t>belt driven or driven via transm. - bimetallic controlled visco clutch</t>
  </si>
  <si>
    <t>belt driven or driven via transm. - discrete step clutch</t>
  </si>
  <si>
    <t>belt driven or driven via transm. - on/off clutch</t>
  </si>
  <si>
    <t>hydraulic driven - variable displacement pump</t>
  </si>
  <si>
    <t>hydraulic driven - constant displacement pump</t>
  </si>
  <si>
    <t>electrically driven - electronically controlled</t>
  </si>
  <si>
    <t>small</t>
  </si>
  <si>
    <t>small + ESS</t>
  </si>
  <si>
    <t>small + visco clutch</t>
  </si>
  <si>
    <t>small + mech. clutch</t>
  </si>
  <si>
    <t>small + ESS + AMS</t>
  </si>
  <si>
    <t>small + visco clutch + AMS</t>
  </si>
  <si>
    <t>small + mech. clutch + AMS</t>
  </si>
  <si>
    <t>medium supply 1-stage</t>
  </si>
  <si>
    <t>medium supply 1-stage + ESS</t>
  </si>
  <si>
    <t>medium supply 1-stage + visco clutch</t>
  </si>
  <si>
    <t>medium supply 1-stage + mech. clutch</t>
  </si>
  <si>
    <t>medium supply 1-stage + ESS + AMS</t>
  </si>
  <si>
    <t>medium supply 1-stage + visco clutch + AMS</t>
  </si>
  <si>
    <t>medium supply 1-stage + mech. clutch + AMS</t>
  </si>
  <si>
    <t>medium supply 2-stage</t>
  </si>
  <si>
    <t>medium supply 2-stage + ESS</t>
  </si>
  <si>
    <t>medium supply 2-stage + visco clutch</t>
  </si>
  <si>
    <t>medium supply 2-stage + mech. clutch</t>
  </si>
  <si>
    <t>medium supply 2-stage + ESS + AMS</t>
  </si>
  <si>
    <t>edium supply 2-stage + visco clutch + AMS</t>
  </si>
  <si>
    <t>medium supply 2-stage + mech. clutch + AMS</t>
  </si>
  <si>
    <t>large supply</t>
  </si>
  <si>
    <t>large supply + ESS</t>
  </si>
  <si>
    <t>large supply + visco clutch</t>
  </si>
  <si>
    <t>large supply + mech. clutch</t>
  </si>
  <si>
    <t>large supply + ESS + AMS</t>
  </si>
  <si>
    <t>large supply + visco clutch + AMS</t>
  </si>
  <si>
    <t>large supply + mech. clutch + AMS</t>
  </si>
  <si>
    <t>vacuum pump</t>
  </si>
  <si>
    <t>hdv groups</t>
  </si>
  <si>
    <t>Parameter according to Annex VIII of (EU) 2017/2400</t>
  </si>
  <si>
    <t>Commission Regulation (EU) 2017/2400 as last amended by</t>
  </si>
  <si>
    <t>Certification number</t>
  </si>
  <si>
    <t>manufacturer_make</t>
  </si>
  <si>
    <t>air_drag_family</t>
  </si>
  <si>
    <t>Air drag information document</t>
  </si>
  <si>
    <t>air_drag_types</t>
  </si>
  <si>
    <t>Vehicle body and air drag parent</t>
  </si>
  <si>
    <t>air_drag_type</t>
  </si>
  <si>
    <t>Air drag parent as defined in point 5 of Appendix 5 of Annex VIII of (EU)2017/2400.</t>
  </si>
  <si>
    <t xml:space="preserve">HDV group according to HDV CO2 scheme          </t>
  </si>
  <si>
    <t>The commercial name of the vehicle model.</t>
  </si>
  <si>
    <t xml:space="preserve">Axle configuration                </t>
  </si>
  <si>
    <t xml:space="preserve">Max. gross vehicle weight              </t>
  </si>
  <si>
    <t>float [float-float]</t>
  </si>
  <si>
    <t xml:space="preserve">Technically permissible maximum laden mass as defined in Table 1 of Annex 1 of (EU) 2017/2400. In case of range, separate with "-". </t>
  </si>
  <si>
    <t>cabin_line</t>
  </si>
  <si>
    <t>mm</t>
  </si>
  <si>
    <t>cabin_width</t>
  </si>
  <si>
    <t>Cabin width as defined in point 2 of Annex VIII of (EU)2017/2400.</t>
  </si>
  <si>
    <t>cabin_length</t>
  </si>
  <si>
    <t>roof_height</t>
  </si>
  <si>
    <t>Roof height as defined in point 2 of Annex VIII of (EU)2017/2400.</t>
  </si>
  <si>
    <t xml:space="preserve">Wheel base                </t>
  </si>
  <si>
    <t>wheel_base</t>
  </si>
  <si>
    <t>Specify the wheel base. In case of range, separate with "-".</t>
  </si>
  <si>
    <t>cabin_frame_height</t>
  </si>
  <si>
    <t xml:space="preserve">The height of the cabin over frame as defined in point 2 of Annex VIII of (EU)2017/2400. In case of range, separate with "-". </t>
  </si>
  <si>
    <t>frame_height</t>
  </si>
  <si>
    <t xml:space="preserve">Frame height as defined in point 2 of Annex VIII of (EU)2017/2400. In case of range, separate with "-". </t>
  </si>
  <si>
    <t xml:space="preserve">Aerodynamic accessories or add-ons (e.g. roof spoiler, side extender, side skirts, corner vanes)     </t>
  </si>
  <si>
    <t>aerodynamic_features</t>
  </si>
  <si>
    <t>Aero accessories as defined in point 2 of Annex VIII of (EU)2017/2400.</t>
  </si>
  <si>
    <t xml:space="preserve">Tyre dimensions front axle              </t>
  </si>
  <si>
    <t>Provide the measurement of the dynamic tyre radius for the front axle. In case of range, separate with "-".</t>
  </si>
  <si>
    <t xml:space="preserve">Tyre dimensions driven axles(s)              </t>
  </si>
  <si>
    <t>Provide the measurement of the dynamic tyre radius for the driven axle(s). In case of range, separate with "-".</t>
  </si>
  <si>
    <t xml:space="preserve">Body specifications (according to standard body definition)           </t>
  </si>
  <si>
    <t>vehicle_body</t>
  </si>
  <si>
    <t xml:space="preserve">(Semi-) Trailer specifications (according to (semi-) trailer specification by standard body)       </t>
  </si>
  <si>
    <t>trailer_specifications</t>
  </si>
  <si>
    <t>Trailer specifications as defined in Appendix 4 of Annex VIII of (EU) 2017/2400.</t>
  </si>
  <si>
    <t>Air drag declaration method</t>
  </si>
  <si>
    <t>air_drag_declaration_method</t>
  </si>
  <si>
    <t xml:space="preserve">Specify if the Cd·A (Product of drag coefficient (Cd) by cross sectional area (Acr)) is derived from a measurement, or a transfer, or an addition from another measurement.  </t>
  </si>
  <si>
    <t>Hash value</t>
  </si>
  <si>
    <t>hash_air_drag_test</t>
  </si>
  <si>
    <t>Hash of the air drag input data</t>
  </si>
  <si>
    <t>Attachment 1 to Information Document - Information test conditions</t>
  </si>
  <si>
    <t>Test track on which tests have been conducted</t>
  </si>
  <si>
    <t>test_track</t>
  </si>
  <si>
    <t>Total vehicle mass during measurement</t>
  </si>
  <si>
    <t>csveh/Body/testMass</t>
  </si>
  <si>
    <t>Maximum vehicle height during measurement</t>
  </si>
  <si>
    <t>csveh/Body/vehHeigh</t>
  </si>
  <si>
    <t>test_vehicle_height_max</t>
  </si>
  <si>
    <t>Average ambient conditions during first low speed test</t>
  </si>
  <si>
    <t>Resultfile/t_amb_LS1</t>
  </si>
  <si>
    <t>Average vehicle speed during high speed tests</t>
  </si>
  <si>
    <t>Resultfile/v_avg_HS</t>
  </si>
  <si>
    <t>test_mean_speed_high</t>
  </si>
  <si>
    <t>Product of drag coefficient (Cd) by cross sectional area (Acr) for zero crosswind conditions CdAcr(0)</t>
  </si>
  <si>
    <r>
      <rPr>
        <sz val="11"/>
        <color theme="1"/>
        <rFont val="Calibri"/>
        <family val="2"/>
      </rPr>
      <t>m</t>
    </r>
    <r>
      <rPr>
        <vertAlign val="superscript"/>
        <sz val="11"/>
        <color theme="1"/>
        <rFont val="Calibri"/>
        <family val="2"/>
      </rPr>
      <t>2</t>
    </r>
  </si>
  <si>
    <t>AirDrag/Data/CdxA_0</t>
  </si>
  <si>
    <t>aerodynamic_drag_area_beta_0</t>
  </si>
  <si>
    <t>Product of drag coefficient (Cd ) by cross sectional area (Acr) for average crosswind conditions during constant speed test CdAcr(β)</t>
  </si>
  <si>
    <t>Resultfile/CdxAß</t>
  </si>
  <si>
    <t>aerodynamic_drag_area_beta_mean</t>
  </si>
  <si>
    <t>Average yaw angle during constant speed test β</t>
  </si>
  <si>
    <t>°</t>
  </si>
  <si>
    <t>Resultfile/beta</t>
  </si>
  <si>
    <t>Declared air drag value</t>
  </si>
  <si>
    <t>AirDrag/Data/DeclaredCdxA</t>
  </si>
  <si>
    <t>target.declared_aerodynamic_drag_area</t>
  </si>
  <si>
    <t xml:space="preserve">Version number of air drag pre-processing tool   </t>
  </si>
  <si>
    <t>AirDrag/Data/AppVersion</t>
  </si>
  <si>
    <t>vecto_air_drag_version</t>
  </si>
  <si>
    <t xml:space="preserve">Name and address of manufacturer             </t>
  </si>
  <si>
    <t xml:space="preserve">Make (trade name of manufacturer)             </t>
  </si>
  <si>
    <t>Air drag family</t>
  </si>
  <si>
    <t>Specify the air drag family.</t>
  </si>
  <si>
    <t xml:space="preserve">Name(s) and address(es) of assembly plant(s)            </t>
  </si>
  <si>
    <t>str [str, str…]</t>
  </si>
  <si>
    <t>Name and address of the manufacturer's representative</t>
  </si>
  <si>
    <t>Tested member</t>
  </si>
  <si>
    <t>member_tested</t>
  </si>
  <si>
    <r>
      <rPr>
        <sz val="11"/>
        <color theme="1"/>
        <rFont val="Calibri"/>
        <family val="2"/>
      </rPr>
      <t>m</t>
    </r>
    <r>
      <rPr>
        <vertAlign val="superscript"/>
        <sz val="11"/>
        <color theme="1"/>
        <rFont val="Calibri"/>
        <family val="2"/>
      </rPr>
      <t>2</t>
    </r>
  </si>
  <si>
    <r>
      <rPr>
        <sz val="11"/>
        <color theme="1"/>
        <rFont val="Calibri"/>
        <family val="2"/>
      </rPr>
      <t>m</t>
    </r>
    <r>
      <rPr>
        <vertAlign val="superscript"/>
        <sz val="11"/>
        <color theme="1"/>
        <rFont val="Calibri"/>
        <family val="2"/>
      </rPr>
      <t>2</t>
    </r>
  </si>
  <si>
    <r>
      <rPr>
        <sz val="11"/>
        <color theme="1"/>
        <rFont val="Calibri"/>
        <family val="2"/>
      </rPr>
      <t>m</t>
    </r>
    <r>
      <rPr>
        <vertAlign val="superscript"/>
        <sz val="11"/>
        <color theme="1"/>
        <rFont val="Calibri"/>
        <family val="2"/>
      </rPr>
      <t>2</t>
    </r>
  </si>
  <si>
    <t>Information COP test</t>
  </si>
  <si>
    <r>
      <rPr>
        <sz val="11"/>
        <color theme="1"/>
        <rFont val="Calibri"/>
        <family val="2"/>
      </rPr>
      <t>m</t>
    </r>
    <r>
      <rPr>
        <vertAlign val="superscript"/>
        <sz val="11"/>
        <color theme="1"/>
        <rFont val="Calibri"/>
        <family val="2"/>
      </rPr>
      <t>2</t>
    </r>
  </si>
  <si>
    <t>Resultfile/CdxA(0)</t>
  </si>
  <si>
    <r>
      <rPr>
        <sz val="11"/>
        <color theme="1"/>
        <rFont val="Calibri"/>
        <family val="2"/>
      </rPr>
      <t>m</t>
    </r>
    <r>
      <rPr>
        <vertAlign val="superscript"/>
        <sz val="11"/>
        <color theme="1"/>
        <rFont val="Calibri"/>
        <family val="2"/>
      </rPr>
      <t>2</t>
    </r>
  </si>
  <si>
    <t>Passed the COP test</t>
  </si>
  <si>
    <t>0 = Fail | 1 = Pass - Has it passed the COP test?</t>
  </si>
  <si>
    <t>r_dynamic_driven_axle_1</t>
  </si>
  <si>
    <t>r_dynamic_driven_axle_2</t>
  </si>
  <si>
    <t>r_dynamic_front_axle</t>
  </si>
  <si>
    <t>average_yaw_angle</t>
  </si>
  <si>
    <t>cop_air_drag_types</t>
  </si>
  <si>
    <t>For the Confromity Of Production test: Specify the maximum vehicle height during measurement.</t>
  </si>
  <si>
    <t>For the Confromity Of Production test: Specify the name of the tested member.</t>
  </si>
  <si>
    <t>For the Confromity Of Production test: Identify the test track as defined in point 3.1 of Annex VIII of (EU)2017/2400.</t>
  </si>
  <si>
    <t>For the Confromity Of Production test: Specify the actual mass during the measurements.</t>
  </si>
  <si>
    <t>For the Confromity Of Production test: Specify the average ambient conditions during first low speed test.</t>
  </si>
  <si>
    <t>For the Confromity Of Production test: Specify the average vehicle speed during high speed tests.</t>
  </si>
  <si>
    <t>For the Confromity Of Production test: Identify the product of drag coefficient by cross sectional area before yaw angle correction determined by the air drag pre-processing tool</t>
  </si>
  <si>
    <t>For the Confromity Of Production test: Specify the average yaw angle during constant speed test β.</t>
  </si>
  <si>
    <t>For the Confromity Of Production test: Add the VECTO air drag version used.</t>
  </si>
  <si>
    <t>Specify the trade name of the manufacturer.</t>
  </si>
  <si>
    <t>Max value in X direction.</t>
  </si>
  <si>
    <t>In this field you may add comments regarding the DICE procedure. 
In case of an error, please provide a detailed description.</t>
  </si>
  <si>
    <t>Cabin line.</t>
  </si>
  <si>
    <t>For the Certification Test: Identify the test track as defined in point 3.1 of Annex VIII of (EU)2017/2400.</t>
  </si>
  <si>
    <t>For the Certification Test: Specify the actual mass during the measurements.</t>
  </si>
  <si>
    <t>For the Certification Test: Specify the maximum vehicle height during measurement.</t>
  </si>
  <si>
    <t>For the Certification Test: Specify the average ambient conditions during first low speed test.</t>
  </si>
  <si>
    <t>For the Certification Test: Specify the average vehicle speed during high speed tests.</t>
  </si>
  <si>
    <t>For the Certification Test: Identify the product of drag coefficient by cross sectional area for zero crosswind conditions determined by the air drag pre-processing tool.</t>
  </si>
  <si>
    <t>For the Certification Test: Identify the product of drag coefficient by cross sectional area before yaw angle correction determined by the air drag pre-processing tool.</t>
  </si>
  <si>
    <t>For the Certification Test: Specify the average yaw angle during constant speed test β - i.e., the average angle during the test between wind and vehicle directions.</t>
  </si>
  <si>
    <t>For the Certification Test: Add the VECTO air drag version used.</t>
  </si>
  <si>
    <t>For the Certification Test: Secify the declared C d·A value, used as input for the CO2 simulation tool and the reference value for conformity of the certified CO2 emissions and fuel consumption related properties testing.</t>
  </si>
  <si>
    <t>For the Certification Test: Specify the name of the tested member.</t>
  </si>
  <si>
    <t>Vehicle groups as defined in Tables 1-6 of Annex 1 of (EU) 2017/2400.</t>
  </si>
  <si>
    <t>Body specifications as defined in Table 3 of Appendix 4 of Annex VIII of (EU) 2017/2400.</t>
  </si>
  <si>
    <t>dice.link_document_id</t>
  </si>
  <si>
    <t>Document id link</t>
  </si>
  <si>
    <t>The linked document identification number.</t>
  </si>
  <si>
    <t>The document identification number.</t>
  </si>
  <si>
    <t xml:space="preserve">Cabin or model line                </t>
  </si>
  <si>
    <t>Vehicle model - Commercial name</t>
  </si>
  <si>
    <t xml:space="preserve">Cabin width (max. value in Y direction, for vehicles with cabin)           </t>
  </si>
  <si>
    <t xml:space="preserve">Cabin length (max. value in X direction, for vehicles with cabin)           </t>
  </si>
  <si>
    <t xml:space="preserve">Roof height (for vehicles with cabin)                  </t>
  </si>
  <si>
    <t xml:space="preserve">Height cabin over frame (for vehicles with a frame)             </t>
  </si>
  <si>
    <t xml:space="preserve">Frame height (for vehicles with a frame)                   </t>
  </si>
  <si>
    <t>Vehicle width for vehicles without a cabin</t>
  </si>
  <si>
    <t>Vehicle length for vehicles without a cabin</t>
  </si>
  <si>
    <t>Height for vehicles without a cabin</t>
  </si>
  <si>
    <t>Vehicle width in accordance with item (8) of point 2 of Annex III of (EU)2017/2400 (for vehicles without a cabin)</t>
  </si>
  <si>
    <t>Vehicle length in accordance with item (7) of point 2 of Annex III of (EU)2017/2400 (for vehicles without a cabin)</t>
  </si>
  <si>
    <t>Height of the integrated body in accordance with item (5) of point 2 of Annex III of (EU)2017/2400 (for vehicles without a cabin)</t>
  </si>
  <si>
    <t>vehicle_width</t>
  </si>
  <si>
    <t>vehicle_length</t>
  </si>
  <si>
    <t>vehicle_height</t>
  </si>
  <si>
    <t>dice.air_drag_certification_number</t>
  </si>
  <si>
    <t>dice.cop_test_has_passed</t>
  </si>
  <si>
    <t>Test 1</t>
  </si>
  <si>
    <t>Test 2</t>
  </si>
  <si>
    <t>Test 3</t>
  </si>
  <si>
    <t>cop_test_has_passed</t>
  </si>
  <si>
    <t>dice.regulation</t>
  </si>
  <si>
    <r>
      <t xml:space="preserve">LEGEND: </t>
    </r>
    <r>
      <rPr>
        <b/>
        <sz val="11"/>
        <color rgb="FFFFFF00"/>
        <rFont val="Calibri"/>
        <family val="2"/>
      </rPr>
      <t xml:space="preserve">yellow </t>
    </r>
    <r>
      <rPr>
        <b/>
        <sz val="11"/>
        <color theme="1"/>
        <rFont val="Calibri"/>
        <family val="2"/>
      </rPr>
      <t xml:space="preserve">cells always need to be filled out, </t>
    </r>
    <r>
      <rPr>
        <b/>
        <sz val="11"/>
        <color rgb="FFFFC000"/>
        <rFont val="Calibri"/>
        <family val="2"/>
      </rPr>
      <t xml:space="preserve">orange </t>
    </r>
    <r>
      <rPr>
        <b/>
        <sz val="11"/>
        <color theme="1"/>
        <rFont val="Calibri"/>
        <family val="2"/>
      </rPr>
      <t xml:space="preserve">cells need to be filled out if applicable, </t>
    </r>
    <r>
      <rPr>
        <b/>
        <sz val="11"/>
        <color rgb="FFFF0000"/>
        <rFont val="Calibri"/>
        <family val="2"/>
      </rPr>
      <t>red</t>
    </r>
    <r>
      <rPr>
        <b/>
        <sz val="11"/>
        <color theme="1"/>
        <rFont val="Calibri"/>
        <family val="2"/>
      </rPr>
      <t xml:space="preserve"> cell must be left blank, and </t>
    </r>
    <r>
      <rPr>
        <b/>
        <sz val="11"/>
        <color rgb="FF7F7F7F"/>
        <rFont val="Calibri"/>
        <family val="2"/>
      </rPr>
      <t>grey</t>
    </r>
    <r>
      <rPr>
        <b/>
        <sz val="11"/>
        <color theme="1"/>
        <rFont val="Calibri"/>
        <family val="2"/>
      </rPr>
      <t xml:space="preserve"> cells should not be edited. </t>
    </r>
    <r>
      <rPr>
        <b/>
        <sz val="11"/>
        <color theme="9" tint="0.39997558519241921"/>
        <rFont val="Calibri"/>
        <family val="2"/>
      </rPr>
      <t>Green</t>
    </r>
    <r>
      <rPr>
        <b/>
        <sz val="11"/>
        <color theme="1"/>
        <rFont val="Calibri"/>
        <family val="2"/>
      </rPr>
      <t xml:space="preserve"> cells are automatically filled in.</t>
    </r>
  </si>
  <si>
    <t>Was CFD method used?</t>
  </si>
  <si>
    <t>is_cfd_method_used</t>
  </si>
  <si>
    <t>Incremental difference ΔCd·Acr (0) CFD as obtained by CFD</t>
  </si>
  <si>
    <t>cfd_incremental_diff_dcd_acr</t>
  </si>
  <si>
    <t>CFD method licence number</t>
  </si>
  <si>
    <t>0 = No | 1 = Yes, Was CFD method used?</t>
  </si>
  <si>
    <t>CFD licence number. Only relevant if CFD option is applied.</t>
  </si>
  <si>
    <t>Incremental difference ΔCd·Acr, (0) CFD obtained by means of CFD. Only relevant if CFD option is applied.</t>
  </si>
  <si>
    <t>Delta CdxA declared</t>
  </si>
  <si>
    <t>Delta Transferred CdxA</t>
  </si>
  <si>
    <t>The regulation used for the air drag COP.</t>
  </si>
  <si>
    <t>For the Certification Test: Difference between CdA declared in accordance with point 3.0.3 and ΔCdAcr(0) in accordance with point 3.0.1 or point 3.0.2, as the case may be.</t>
  </si>
  <si>
    <t>For the Certification Test: Delta CdxA from transfer to related families in other vehicle groups in accordance with Table 16 of Appendix 5 for heavy lorries, Table 16a of Appendix 5 for medium lorries, and Table 16b of Appendix 5 for heavy buses.</t>
  </si>
  <si>
    <t>target.declared_aerodynamic_drag_area_delta</t>
  </si>
  <si>
    <t>target.declared_aerodynamic_drag_area_delta_transferred</t>
  </si>
  <si>
    <t>Air Drag COP</t>
  </si>
  <si>
    <t>2.3.0</t>
  </si>
  <si>
    <t>cfd_method_certification_number</t>
  </si>
  <si>
    <t>For the Confromity Of Production test: Identify the product of drag coefficient by cross sectional area for zero crosswind conditions determined by the air drag pre-processing tool (= CdxA(0)meas + delta_CdxA_height + delta_CdxA_anemo) FINAL RE-SULT.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</si>
</sst>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</font>
    <font>
      <i/>
      <sz val="8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FF00"/>
      <name val="Calibri"/>
      <family val="2"/>
    </font>
    <font>
      <b/>
      <sz val="11"/>
      <color rgb="FFFFC000"/>
      <name val="Calibri"/>
      <family val="2"/>
    </font>
    <font>
      <b/>
      <sz val="11"/>
      <color rgb="FF7F7F7F"/>
      <name val="Calibri"/>
      <family val="2"/>
    </font>
    <font>
      <vertAlign val="superscript"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1"/>
      <color rgb="FF4F81BD"/>
      <name val="Calibri"/>
      <family val="2"/>
      <scheme val="minor"/>
    </font>
    <font>
      <b/>
      <sz val="11"/>
      <color theme="9" tint="0.39997558519241921"/>
      <name val="Calibri"/>
      <family val="2"/>
    </font>
    <font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rgb="FFFFC000"/>
      </patternFill>
    </fill>
    <fill>
      <patternFill patternType="solid">
        <fgColor rgb="FFFF0000"/>
        <bgColor rgb="FFFFFF00"/>
      </patternFill>
    </fill>
    <fill>
      <patternFill patternType="solid">
        <fgColor theme="2" tint="-0.499984740745262"/>
        <bgColor rgb="FFFF0000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A5A5A5"/>
      </patternFill>
    </fill>
    <fill>
      <patternFill patternType="solid">
        <fgColor rgb="FFC4D79B"/>
        <bgColor rgb="FF0000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9" fillId="0" borderId="14"/>
    <xf numFmtId="0" fontId="14" fillId="0" borderId="14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5" xfId="0" applyFont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7" fillId="8" borderId="1" xfId="0" applyFont="1" applyFill="1" applyBorder="1" applyAlignment="1">
      <alignment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" fillId="4" borderId="14" xfId="0" applyFont="1" applyFill="1" applyBorder="1" applyAlignment="1" applyProtection="1">
      <alignment vertical="center"/>
      <protection locked="0"/>
    </xf>
    <xf numFmtId="0" fontId="15" fillId="4" borderId="1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7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vertical="center"/>
    </xf>
    <xf numFmtId="0" fontId="2" fillId="5" borderId="14" xfId="0" applyFont="1" applyFill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49" fontId="13" fillId="2" borderId="1" xfId="0" applyNumberFormat="1" applyFont="1" applyFill="1" applyBorder="1" applyAlignment="1" applyProtection="1">
      <alignment vertical="center"/>
      <protection locked="0"/>
    </xf>
    <xf numFmtId="49" fontId="2" fillId="2" borderId="14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49" fontId="2" fillId="7" borderId="1" xfId="0" applyNumberFormat="1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164" fontId="2" fillId="7" borderId="1" xfId="0" applyNumberFormat="1" applyFont="1" applyFill="1" applyBorder="1" applyAlignment="1" applyProtection="1">
      <alignment vertical="center"/>
      <protection locked="0"/>
    </xf>
    <xf numFmtId="2" fontId="2" fillId="7" borderId="1" xfId="0" applyNumberFormat="1" applyFont="1" applyFill="1" applyBorder="1" applyAlignment="1" applyProtection="1">
      <alignment vertical="center"/>
      <protection locked="0"/>
    </xf>
    <xf numFmtId="2" fontId="2" fillId="4" borderId="1" xfId="0" applyNumberFormat="1" applyFont="1" applyFill="1" applyBorder="1" applyAlignment="1" applyProtection="1">
      <alignment vertical="center"/>
      <protection locked="0"/>
    </xf>
    <xf numFmtId="0" fontId="2" fillId="5" borderId="9" xfId="0" applyFont="1" applyFill="1" applyBorder="1" applyAlignment="1">
      <alignment horizontal="right" vertical="center"/>
    </xf>
    <xf numFmtId="0" fontId="7" fillId="5" borderId="9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49" fontId="15" fillId="4" borderId="1" xfId="0" applyNumberFormat="1" applyFont="1" applyFill="1" applyBorder="1" applyAlignment="1" applyProtection="1">
      <alignment vertical="center"/>
      <protection locked="0"/>
    </xf>
    <xf numFmtId="0" fontId="15" fillId="4" borderId="1" xfId="0" applyFont="1" applyFill="1" applyBorder="1" applyAlignment="1" applyProtection="1">
      <alignment horizontal="left" vertical="center"/>
      <protection locked="0"/>
    </xf>
    <xf numFmtId="0" fontId="15" fillId="4" borderId="1" xfId="0" applyFont="1" applyFill="1" applyBorder="1" applyProtection="1"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vertical="center"/>
      <protection locked="0"/>
    </xf>
    <xf numFmtId="1" fontId="15" fillId="2" borderId="1" xfId="0" applyNumberFormat="1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2" fillId="0" borderId="15" xfId="0" applyFont="1" applyBorder="1" applyAlignment="1" applyProtection="1">
      <alignment horizontal="right" vertical="center"/>
      <protection locked="0"/>
    </xf>
    <xf numFmtId="1" fontId="15" fillId="4" borderId="1" xfId="0" applyNumberFormat="1" applyFont="1" applyFill="1" applyBorder="1" applyAlignment="1" applyProtection="1">
      <alignment vertical="center"/>
      <protection locked="0"/>
    </xf>
    <xf numFmtId="164" fontId="15" fillId="4" borderId="1" xfId="0" applyNumberFormat="1" applyFont="1" applyFill="1" applyBorder="1" applyAlignment="1" applyProtection="1">
      <alignment vertical="center"/>
      <protection locked="0"/>
    </xf>
    <xf numFmtId="2" fontId="15" fillId="4" borderId="1" xfId="0" applyNumberFormat="1" applyFont="1" applyFill="1" applyBorder="1" applyAlignment="1" applyProtection="1">
      <alignment vertical="center"/>
      <protection locked="0"/>
    </xf>
    <xf numFmtId="0" fontId="2" fillId="5" borderId="2" xfId="0" applyFont="1" applyFill="1" applyBorder="1" applyAlignment="1">
      <alignment vertical="center"/>
    </xf>
    <xf numFmtId="0" fontId="7" fillId="5" borderId="15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6" borderId="14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0" fontId="2" fillId="9" borderId="14" xfId="0" applyFont="1" applyFill="1" applyBorder="1" applyAlignment="1" applyProtection="1">
      <alignment vertical="center"/>
      <protection locked="0"/>
    </xf>
    <xf numFmtId="0" fontId="2" fillId="10" borderId="0" xfId="0" applyFont="1" applyFill="1" applyAlignment="1" applyProtection="1">
      <alignment vertical="center"/>
      <protection locked="0"/>
    </xf>
    <xf numFmtId="2" fontId="2" fillId="7" borderId="14" xfId="0" applyNumberFormat="1" applyFont="1" applyFill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/>
      <protection locked="0"/>
    </xf>
    <xf numFmtId="1" fontId="17" fillId="12" borderId="14" xfId="0" applyNumberFormat="1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left" vertical="center"/>
      <protection locked="0"/>
    </xf>
    <xf numFmtId="49" fontId="2" fillId="9" borderId="14" xfId="0" applyNumberFormat="1" applyFont="1" applyFill="1" applyBorder="1" applyAlignment="1" applyProtection="1">
      <alignment vertical="center"/>
      <protection locked="0"/>
    </xf>
    <xf numFmtId="0" fontId="4" fillId="0" borderId="14" xfId="1" applyFont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2" fillId="5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6" fillId="5" borderId="7" xfId="0" applyFont="1" applyFill="1" applyBorder="1" applyAlignment="1">
      <alignment horizontal="center" vertical="center"/>
    </xf>
    <xf numFmtId="0" fontId="4" fillId="0" borderId="14" xfId="0" applyFont="1" applyBorder="1" applyProtection="1"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4" fillId="0" borderId="6" xfId="0" applyFont="1" applyBorder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2" fillId="5" borderId="12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2" fillId="0" borderId="0" xfId="0" applyFont="1" applyAlignment="1" applyProtection="1">
      <alignment vertical="center"/>
      <protection locked="0"/>
    </xf>
    <xf numFmtId="0" fontId="2" fillId="11" borderId="2" xfId="0" applyFont="1" applyFill="1" applyBorder="1" applyAlignment="1" applyProtection="1">
      <alignment vertical="center"/>
      <protection locked="0"/>
    </xf>
  </cellXfs>
  <cellStyles count="3">
    <cellStyle name="Hyperlink 2" xfId="2"/>
    <cellStyle name="Normal" xfId="0" builtinId="0"/>
    <cellStyle name="Normal 2" xfId="1"/>
  </cellStyles>
  <dxfs count="36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95250</xdr:rowOff>
    </xdr:from>
    <xdr:ext cx="8877300" cy="66198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2113" y="474825"/>
          <a:ext cx="8867775" cy="6610350"/>
        </a:xfrm>
        <a:prstGeom prst="rect">
          <a:avLst/>
        </a:prstGeom>
        <a:solidFill>
          <a:srgbClr val="1F3864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Welcome to the JRC Encryption Tool (JET) template for HDV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lt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chemeClr val="lt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All the inputs required to generate the encrypted file with JET are provided through this file.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>
            <a:solidFill>
              <a:schemeClr val="lt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The parameters in the "air_drag_cop" tab refer to Article 22(2) of Regulation (EU) 2017/2400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>
            <a:solidFill>
              <a:schemeClr val="lt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>
            <a:solidFill>
              <a:schemeClr val="lt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Yellow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cells</a:t>
          </a:r>
          <a:r>
            <a:rPr lang="en-US" sz="12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always need to be filled out, </a:t>
          </a:r>
          <a:r>
            <a:rPr lang="en-US" sz="1200">
              <a:solidFill>
                <a:srgbClr val="FFC000"/>
              </a:solidFill>
              <a:latin typeface="Calibri"/>
              <a:ea typeface="Calibri"/>
              <a:cs typeface="Calibri"/>
              <a:sym typeface="Calibri"/>
            </a:rPr>
            <a:t>orange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cells</a:t>
          </a:r>
          <a:r>
            <a:rPr lang="en-US" sz="1200">
              <a:solidFill>
                <a:srgbClr val="FFC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need to be filled out if applicable, </a:t>
          </a:r>
          <a:r>
            <a:rPr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red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cells must be left blank, and </a:t>
          </a:r>
          <a:r>
            <a:rPr lang="en-US" sz="1200">
              <a:solidFill>
                <a:srgbClr val="7F7F7F"/>
              </a:solidFill>
              <a:latin typeface="Calibri"/>
              <a:ea typeface="Calibri"/>
              <a:cs typeface="Calibri"/>
              <a:sym typeface="Calibri"/>
            </a:rPr>
            <a:t>grey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cells should not be edited.</a:t>
          </a:r>
          <a:endParaRPr sz="12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8858250" cy="16954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tabSelected="1" workbookViewId="0">
      <selection activeCell="P1" sqref="P1"/>
    </sheetView>
  </sheetViews>
  <sheetFormatPr defaultColWidth="14.42578125" defaultRowHeight="15" customHeight="1" x14ac:dyDescent="0.25"/>
  <cols>
    <col min="1" max="26" width="8.57031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heet="1" objects="1" scenarios="1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workbookViewId="0">
      <selection activeCell="C5" sqref="C5"/>
    </sheetView>
  </sheetViews>
  <sheetFormatPr defaultColWidth="14.42578125" defaultRowHeight="15" customHeight="1" x14ac:dyDescent="0.25"/>
  <cols>
    <col min="1" max="1" width="80.5703125" customWidth="1"/>
    <col min="2" max="2" width="30.42578125" customWidth="1"/>
    <col min="3" max="3" width="46.5703125" customWidth="1"/>
    <col min="4" max="4" width="4.42578125" customWidth="1"/>
    <col min="5" max="5" width="8.5703125" customWidth="1"/>
    <col min="6" max="6" width="64" customWidth="1"/>
    <col min="7" max="25" width="8.5703125" customWidth="1"/>
  </cols>
  <sheetData>
    <row r="1" spans="1:7" ht="27.75" customHeight="1" x14ac:dyDescent="0.25">
      <c r="A1" s="90" t="s">
        <v>0</v>
      </c>
      <c r="B1" s="91"/>
      <c r="C1" s="91"/>
      <c r="D1" s="91"/>
      <c r="E1" s="91"/>
      <c r="F1" s="92"/>
      <c r="G1" s="1"/>
    </row>
    <row r="2" spans="1:7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pans="1:7" x14ac:dyDescent="0.25">
      <c r="A3" s="9" t="s">
        <v>7</v>
      </c>
      <c r="B3" s="10" t="s">
        <v>8</v>
      </c>
      <c r="C3" s="11" t="s">
        <v>276</v>
      </c>
      <c r="D3" s="12" t="s">
        <v>9</v>
      </c>
      <c r="E3" s="13" t="s">
        <v>10</v>
      </c>
      <c r="F3" s="12" t="s">
        <v>11</v>
      </c>
    </row>
    <row r="4" spans="1:7" x14ac:dyDescent="0.25">
      <c r="A4" s="9" t="s">
        <v>14</v>
      </c>
      <c r="B4" s="10" t="s">
        <v>15</v>
      </c>
      <c r="C4" s="11" t="s">
        <v>275</v>
      </c>
      <c r="D4" s="9" t="s">
        <v>9</v>
      </c>
      <c r="E4" s="13" t="s">
        <v>10</v>
      </c>
      <c r="F4" s="9" t="s">
        <v>16</v>
      </c>
    </row>
    <row r="5" spans="1:7" x14ac:dyDescent="0.25">
      <c r="A5" s="9" t="s">
        <v>12</v>
      </c>
      <c r="B5" s="10" t="s">
        <v>13</v>
      </c>
      <c r="C5" s="73" t="str">
        <f>IF(IF(C4="Air Drag COP",air_drag_cop!F4,IF(C4="",""))="","",IF(C4="Air Drag COP",air_drag_cop!F4,IF(C4="","")))</f>
        <v/>
      </c>
      <c r="D5" s="12" t="s">
        <v>9</v>
      </c>
      <c r="E5" s="13" t="s">
        <v>10</v>
      </c>
      <c r="F5" s="12" t="s">
        <v>235</v>
      </c>
    </row>
    <row r="6" spans="1:7" x14ac:dyDescent="0.25">
      <c r="A6" s="9" t="s">
        <v>233</v>
      </c>
      <c r="B6" s="10" t="s">
        <v>232</v>
      </c>
      <c r="C6" s="74" t="str">
        <f>IF(IF(C4="VTP Test Report",#REF!,"")="","",IF(C4="VTP Test Report",#REF!,""))</f>
        <v/>
      </c>
      <c r="D6" s="12" t="s">
        <v>9</v>
      </c>
      <c r="E6" s="13" t="s">
        <v>10</v>
      </c>
      <c r="F6" s="12" t="s">
        <v>234</v>
      </c>
    </row>
    <row r="7" spans="1:7" ht="45" x14ac:dyDescent="0.25">
      <c r="A7" s="12" t="s">
        <v>17</v>
      </c>
      <c r="B7" s="10" t="s">
        <v>18</v>
      </c>
      <c r="C7" s="14"/>
      <c r="D7" s="12" t="s">
        <v>9</v>
      </c>
      <c r="E7" s="13" t="s">
        <v>10</v>
      </c>
      <c r="F7" s="15" t="s">
        <v>19</v>
      </c>
    </row>
    <row r="8" spans="1:7" ht="30" x14ac:dyDescent="0.25">
      <c r="A8" s="12" t="s">
        <v>20</v>
      </c>
      <c r="B8" s="10" t="s">
        <v>21</v>
      </c>
      <c r="C8" s="16"/>
      <c r="D8" s="12" t="s">
        <v>9</v>
      </c>
      <c r="E8" s="13" t="s">
        <v>10</v>
      </c>
      <c r="F8" s="15" t="s">
        <v>217</v>
      </c>
    </row>
    <row r="9" spans="1:7" x14ac:dyDescent="0.25">
      <c r="A9" s="9" t="s">
        <v>23</v>
      </c>
      <c r="B9" s="10" t="str">
        <f>IF(C4="Air Drag COP","air_drag_cop","")</f>
        <v>air_drag_cop</v>
      </c>
      <c r="C9" s="18" t="str">
        <f>IF(B9&lt;&gt;"","#"&amp;B9&amp;"!E3:F_[""recursive"",""dict"",""empty""]","")</f>
        <v>#air_drag_cop!E3:F_["recursive","dict","empty"]</v>
      </c>
      <c r="D9" s="12" t="s">
        <v>9</v>
      </c>
      <c r="E9" s="13" t="s">
        <v>22</v>
      </c>
      <c r="F9" s="12" t="s">
        <v>24</v>
      </c>
    </row>
    <row r="13" spans="1:7" x14ac:dyDescent="0.25">
      <c r="A13" s="5"/>
      <c r="B13" s="6"/>
      <c r="C13" s="6"/>
    </row>
    <row r="14" spans="1:7" x14ac:dyDescent="0.25">
      <c r="A14" s="6"/>
      <c r="B14" s="6"/>
      <c r="C14" s="6"/>
    </row>
    <row r="15" spans="1:7" x14ac:dyDescent="0.25">
      <c r="A15" s="3"/>
      <c r="B15" s="1"/>
      <c r="C15" s="1"/>
    </row>
    <row r="16" spans="1:7" x14ac:dyDescent="0.25">
      <c r="A16" s="6"/>
      <c r="B16" s="1"/>
      <c r="C16" s="1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ht="15.75" customHeight="1" x14ac:dyDescent="0.25">
      <c r="A19" s="6"/>
      <c r="B19" s="6"/>
      <c r="C19" s="6"/>
    </row>
    <row r="20" spans="1:3" ht="15.75" customHeight="1" x14ac:dyDescent="0.25">
      <c r="A20" s="6"/>
      <c r="B20" s="6"/>
      <c r="C20" s="6"/>
    </row>
    <row r="21" spans="1:3" ht="15.75" customHeight="1" x14ac:dyDescent="0.25">
      <c r="A21" s="6"/>
      <c r="B21" s="6"/>
      <c r="C21" s="6"/>
    </row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sheet="1" objects="1" scenarios="1"/>
  <mergeCells count="1">
    <mergeCell ref="A1:F1"/>
  </mergeCells>
  <dataValidations count="1">
    <dataValidation allowBlank="1" showErrorMessage="1" sqref="C5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4.42578125" defaultRowHeight="15" customHeight="1" x14ac:dyDescent="0.25"/>
  <cols>
    <col min="1" max="1" width="64.5703125" customWidth="1"/>
    <col min="2" max="26" width="8.5703125" customWidth="1"/>
  </cols>
  <sheetData>
    <row r="1" spans="1:7" x14ac:dyDescent="0.25">
      <c r="A1" s="7" t="s">
        <v>56</v>
      </c>
    </row>
    <row r="2" spans="1:7" x14ac:dyDescent="0.25">
      <c r="A2" s="6" t="s">
        <v>65</v>
      </c>
      <c r="B2" s="6"/>
      <c r="C2" s="6"/>
      <c r="D2" s="6"/>
      <c r="E2" s="6"/>
      <c r="F2" s="6"/>
      <c r="G2" s="6"/>
    </row>
    <row r="3" spans="1:7" x14ac:dyDescent="0.25">
      <c r="A3" s="6" t="s">
        <v>66</v>
      </c>
      <c r="B3" s="6"/>
      <c r="C3" s="6"/>
      <c r="D3" s="6"/>
      <c r="E3" s="6"/>
      <c r="F3" s="6"/>
      <c r="G3" s="6"/>
    </row>
    <row r="4" spans="1:7" x14ac:dyDescent="0.25">
      <c r="A4" s="6" t="s">
        <v>67</v>
      </c>
      <c r="B4" s="6"/>
      <c r="C4" s="6"/>
      <c r="D4" s="6"/>
      <c r="E4" s="6"/>
      <c r="F4" s="6"/>
      <c r="G4" s="6"/>
    </row>
    <row r="5" spans="1:7" x14ac:dyDescent="0.25">
      <c r="A5" s="6" t="s">
        <v>68</v>
      </c>
      <c r="B5" s="6"/>
      <c r="C5" s="6"/>
      <c r="D5" s="6"/>
      <c r="E5" s="6"/>
      <c r="F5" s="6"/>
      <c r="G5" s="6"/>
    </row>
    <row r="6" spans="1:7" x14ac:dyDescent="0.25">
      <c r="A6" s="6" t="s">
        <v>69</v>
      </c>
      <c r="B6" s="6"/>
      <c r="C6" s="6"/>
      <c r="D6" s="6"/>
      <c r="E6" s="6"/>
      <c r="F6" s="6"/>
      <c r="G6" s="6"/>
    </row>
    <row r="7" spans="1:7" x14ac:dyDescent="0.25">
      <c r="A7" s="6" t="s">
        <v>70</v>
      </c>
      <c r="B7" s="6"/>
      <c r="C7" s="6"/>
      <c r="D7" s="6"/>
      <c r="E7" s="6"/>
      <c r="F7" s="6"/>
      <c r="G7" s="6"/>
    </row>
    <row r="8" spans="1:7" x14ac:dyDescent="0.25">
      <c r="A8" s="6" t="s">
        <v>71</v>
      </c>
      <c r="B8" s="6"/>
      <c r="C8" s="6"/>
      <c r="D8" s="6"/>
      <c r="E8" s="6"/>
      <c r="F8" s="6"/>
      <c r="G8" s="6"/>
    </row>
    <row r="9" spans="1:7" x14ac:dyDescent="0.25">
      <c r="A9" s="6" t="s">
        <v>72</v>
      </c>
      <c r="B9" s="6"/>
      <c r="C9" s="6"/>
      <c r="D9" s="6"/>
      <c r="E9" s="6"/>
      <c r="F9" s="6"/>
      <c r="G9" s="6"/>
    </row>
    <row r="10" spans="1:7" x14ac:dyDescent="0.25">
      <c r="A10" s="6" t="s">
        <v>73</v>
      </c>
      <c r="B10" s="6"/>
      <c r="C10" s="6"/>
      <c r="D10" s="6"/>
      <c r="E10" s="6"/>
      <c r="F10" s="6"/>
      <c r="G10" s="6"/>
    </row>
    <row r="11" spans="1:7" x14ac:dyDescent="0.25">
      <c r="A11" s="6" t="s">
        <v>74</v>
      </c>
      <c r="B11" s="6"/>
      <c r="C11" s="6"/>
      <c r="D11" s="6"/>
      <c r="E11" s="6"/>
      <c r="F11" s="6"/>
      <c r="G11" s="6"/>
    </row>
    <row r="12" spans="1:7" x14ac:dyDescent="0.25">
      <c r="A12" s="6" t="s">
        <v>75</v>
      </c>
      <c r="B12" s="6"/>
      <c r="C12" s="6"/>
      <c r="D12" s="6"/>
      <c r="E12" s="6"/>
      <c r="F12" s="6"/>
      <c r="G12" s="6"/>
    </row>
    <row r="15" spans="1:7" x14ac:dyDescent="0.25">
      <c r="A15" s="4" t="s">
        <v>57</v>
      </c>
    </row>
    <row r="16" spans="1:7" x14ac:dyDescent="0.25">
      <c r="A16" s="2" t="s">
        <v>76</v>
      </c>
      <c r="B16" s="6"/>
    </row>
    <row r="17" spans="1:2" x14ac:dyDescent="0.25">
      <c r="A17" s="2" t="s">
        <v>77</v>
      </c>
      <c r="B17" s="6"/>
    </row>
    <row r="18" spans="1:2" x14ac:dyDescent="0.25">
      <c r="A18" s="2" t="s">
        <v>78</v>
      </c>
      <c r="B18" s="6"/>
    </row>
    <row r="19" spans="1:2" x14ac:dyDescent="0.25">
      <c r="A19" s="2" t="s">
        <v>79</v>
      </c>
      <c r="B19" s="6"/>
    </row>
    <row r="20" spans="1:2" x14ac:dyDescent="0.25">
      <c r="A20" s="2" t="s">
        <v>80</v>
      </c>
      <c r="B20" s="6"/>
    </row>
    <row r="21" spans="1:2" ht="15.75" customHeight="1" x14ac:dyDescent="0.25">
      <c r="A21" s="2" t="s">
        <v>81</v>
      </c>
      <c r="B21" s="6"/>
    </row>
    <row r="22" spans="1:2" ht="15.75" customHeight="1" x14ac:dyDescent="0.25">
      <c r="A22" s="2" t="s">
        <v>82</v>
      </c>
      <c r="B22" s="6"/>
    </row>
    <row r="23" spans="1:2" ht="15.75" customHeight="1" x14ac:dyDescent="0.25">
      <c r="A23" s="2" t="s">
        <v>83</v>
      </c>
      <c r="B23" s="6"/>
    </row>
    <row r="24" spans="1:2" ht="15.75" customHeight="1" x14ac:dyDescent="0.25">
      <c r="A24" s="2" t="s">
        <v>84</v>
      </c>
      <c r="B24" s="6"/>
    </row>
    <row r="25" spans="1:2" ht="15.75" customHeight="1" x14ac:dyDescent="0.25">
      <c r="A25" s="2" t="s">
        <v>85</v>
      </c>
      <c r="B25" s="6"/>
    </row>
    <row r="26" spans="1:2" ht="15.75" customHeight="1" x14ac:dyDescent="0.25">
      <c r="A26" s="2" t="s">
        <v>86</v>
      </c>
      <c r="B26" s="6"/>
    </row>
    <row r="27" spans="1:2" ht="15.75" customHeight="1" x14ac:dyDescent="0.25">
      <c r="A27" s="2" t="s">
        <v>87</v>
      </c>
      <c r="B27" s="6"/>
    </row>
    <row r="28" spans="1:2" ht="15.75" customHeight="1" x14ac:dyDescent="0.25">
      <c r="A28" s="2" t="s">
        <v>88</v>
      </c>
      <c r="B28" s="6"/>
    </row>
    <row r="29" spans="1:2" ht="15.75" customHeight="1" x14ac:dyDescent="0.25">
      <c r="A29" s="2" t="s">
        <v>89</v>
      </c>
      <c r="B29" s="6"/>
    </row>
    <row r="30" spans="1:2" ht="15.75" customHeight="1" x14ac:dyDescent="0.25">
      <c r="A30" s="2" t="s">
        <v>90</v>
      </c>
      <c r="B30" s="6"/>
    </row>
    <row r="31" spans="1:2" ht="15.75" customHeight="1" x14ac:dyDescent="0.25">
      <c r="A31" s="2" t="s">
        <v>91</v>
      </c>
      <c r="B31" s="6"/>
    </row>
    <row r="32" spans="1:2" ht="15.75" customHeight="1" x14ac:dyDescent="0.25">
      <c r="A32" s="2" t="s">
        <v>92</v>
      </c>
      <c r="B32" s="6"/>
    </row>
    <row r="33" spans="1:2" ht="15.75" customHeight="1" x14ac:dyDescent="0.25">
      <c r="A33" s="2" t="s">
        <v>93</v>
      </c>
      <c r="B33" s="6"/>
    </row>
    <row r="34" spans="1:2" ht="15.75" customHeight="1" x14ac:dyDescent="0.25">
      <c r="A34" s="2" t="s">
        <v>94</v>
      </c>
      <c r="B34" s="6"/>
    </row>
    <row r="35" spans="1:2" ht="15.75" customHeight="1" x14ac:dyDescent="0.25">
      <c r="A35" s="2" t="s">
        <v>95</v>
      </c>
      <c r="B35" s="6"/>
    </row>
    <row r="36" spans="1:2" ht="15.75" customHeight="1" x14ac:dyDescent="0.25">
      <c r="A36" s="2" t="s">
        <v>96</v>
      </c>
      <c r="B36" s="6"/>
    </row>
    <row r="37" spans="1:2" ht="15.75" customHeight="1" x14ac:dyDescent="0.25">
      <c r="A37" s="2" t="s">
        <v>97</v>
      </c>
      <c r="B37" s="6"/>
    </row>
    <row r="38" spans="1:2" ht="15.75" customHeight="1" x14ac:dyDescent="0.25">
      <c r="A38" s="2" t="s">
        <v>98</v>
      </c>
      <c r="B38" s="6"/>
    </row>
    <row r="39" spans="1:2" ht="15.75" customHeight="1" x14ac:dyDescent="0.25">
      <c r="A39" s="2" t="s">
        <v>99</v>
      </c>
      <c r="B39" s="6"/>
    </row>
    <row r="40" spans="1:2" ht="15.75" customHeight="1" x14ac:dyDescent="0.25">
      <c r="A40" s="2" t="s">
        <v>100</v>
      </c>
      <c r="B40" s="6"/>
    </row>
    <row r="41" spans="1:2" ht="15.75" customHeight="1" x14ac:dyDescent="0.25">
      <c r="A41" s="2" t="s">
        <v>101</v>
      </c>
      <c r="B41" s="6"/>
    </row>
    <row r="42" spans="1:2" ht="15.75" customHeight="1" x14ac:dyDescent="0.25">
      <c r="A42" s="2" t="s">
        <v>102</v>
      </c>
      <c r="B42" s="6"/>
    </row>
    <row r="43" spans="1:2" ht="15.75" customHeight="1" x14ac:dyDescent="0.25">
      <c r="A43" s="2" t="s">
        <v>103</v>
      </c>
      <c r="B43" s="6"/>
    </row>
    <row r="44" spans="1:2" ht="15.75" customHeight="1" x14ac:dyDescent="0.25">
      <c r="A44" s="2" t="s">
        <v>104</v>
      </c>
      <c r="B44" s="6"/>
    </row>
    <row r="45" spans="1:2" ht="15.75" customHeight="1" x14ac:dyDescent="0.25"/>
    <row r="46" spans="1:2" ht="15.75" customHeight="1" x14ac:dyDescent="0.25">
      <c r="A46" s="7" t="s">
        <v>105</v>
      </c>
    </row>
    <row r="47" spans="1:2" ht="15.75" customHeight="1" x14ac:dyDescent="0.25">
      <c r="A47" s="2">
        <v>4</v>
      </c>
    </row>
    <row r="48" spans="1:2" ht="15.75" customHeight="1" x14ac:dyDescent="0.25">
      <c r="A48" s="2">
        <v>5</v>
      </c>
    </row>
    <row r="49" spans="1:1" ht="15.75" customHeight="1" x14ac:dyDescent="0.25">
      <c r="A49" s="2">
        <v>9</v>
      </c>
    </row>
    <row r="50" spans="1:1" ht="15.75" customHeight="1" x14ac:dyDescent="0.25">
      <c r="A50" s="2">
        <v>10</v>
      </c>
    </row>
    <row r="51" spans="1:1" ht="15.75" customHeight="1" x14ac:dyDescent="0.25">
      <c r="A51" s="2">
        <v>11</v>
      </c>
    </row>
    <row r="52" spans="1:1" ht="15.75" customHeight="1" x14ac:dyDescent="0.25">
      <c r="A52" s="2">
        <v>12</v>
      </c>
    </row>
    <row r="53" spans="1:1" ht="15.75" customHeight="1" x14ac:dyDescent="0.25">
      <c r="A53" s="2">
        <v>16</v>
      </c>
    </row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ht="15.75" customHeight="1" x14ac:dyDescent="0.25"/>
    <row r="61" spans="1:1" ht="15.75" customHeight="1" x14ac:dyDescent="0.25"/>
    <row r="62" spans="1:1" ht="15.75" customHeight="1" x14ac:dyDescent="0.25"/>
    <row r="63" spans="1:1" ht="15.75" customHeight="1" x14ac:dyDescent="0.25"/>
    <row r="64" spans="1: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21"/>
  <sheetViews>
    <sheetView zoomScaleNormal="100" workbookViewId="0">
      <pane ySplit="1" topLeftCell="A2" activePane="bottomLeft" state="frozen"/>
      <selection pane="bottomLeft" activeCell="F3" sqref="F3"/>
    </sheetView>
  </sheetViews>
  <sheetFormatPr defaultColWidth="14.42578125" defaultRowHeight="15" x14ac:dyDescent="0.25"/>
  <cols>
    <col min="1" max="1" width="101.140625" style="27" bestFit="1" customWidth="1"/>
    <col min="2" max="2" width="5.140625" style="27" bestFit="1" customWidth="1"/>
    <col min="3" max="3" width="12.42578125" style="27" bestFit="1" customWidth="1"/>
    <col min="4" max="4" width="22.42578125" style="27" bestFit="1" customWidth="1"/>
    <col min="5" max="5" width="32.5703125" style="27" bestFit="1" customWidth="1"/>
    <col min="6" max="6" width="22.42578125" style="27" bestFit="1" customWidth="1"/>
    <col min="7" max="7" width="16.42578125" style="27" bestFit="1" customWidth="1"/>
    <col min="8" max="15" width="15" style="27" customWidth="1"/>
    <col min="16" max="16" width="0" style="27" hidden="1" customWidth="1"/>
    <col min="17" max="17" width="155" style="27" bestFit="1" customWidth="1"/>
    <col min="18" max="18" width="60.42578125" style="27" bestFit="1" customWidth="1"/>
    <col min="19" max="36" width="8.5703125" style="27" customWidth="1"/>
    <col min="37" max="16384" width="14.42578125" style="27"/>
  </cols>
  <sheetData>
    <row r="1" spans="1:36" ht="30" customHeight="1" x14ac:dyDescent="0.25">
      <c r="A1" s="90" t="s">
        <v>259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9"/>
      <c r="Q1" s="92"/>
      <c r="R1" s="33"/>
    </row>
    <row r="2" spans="1:36" x14ac:dyDescent="0.25">
      <c r="A2" s="19" t="s">
        <v>106</v>
      </c>
      <c r="B2" s="20" t="s">
        <v>4</v>
      </c>
      <c r="C2" s="20" t="s">
        <v>5</v>
      </c>
      <c r="D2" s="20" t="s">
        <v>25</v>
      </c>
      <c r="E2" s="20" t="s">
        <v>2</v>
      </c>
      <c r="F2" s="100" t="s">
        <v>3</v>
      </c>
      <c r="G2" s="101"/>
      <c r="H2" s="101"/>
      <c r="I2" s="101"/>
      <c r="J2" s="101"/>
      <c r="K2" s="101"/>
      <c r="L2" s="101"/>
      <c r="M2" s="101"/>
      <c r="N2" s="101"/>
      <c r="O2" s="101"/>
      <c r="Q2" s="20" t="s">
        <v>6</v>
      </c>
    </row>
    <row r="3" spans="1:36" x14ac:dyDescent="0.25">
      <c r="A3" s="12" t="s">
        <v>107</v>
      </c>
      <c r="B3" s="12" t="s">
        <v>9</v>
      </c>
      <c r="C3" s="24" t="s">
        <v>10</v>
      </c>
      <c r="E3" s="21" t="s">
        <v>258</v>
      </c>
      <c r="F3" s="78"/>
      <c r="G3" s="30"/>
      <c r="H3" s="30"/>
      <c r="I3" s="30"/>
      <c r="J3" s="30"/>
      <c r="K3" s="30"/>
      <c r="L3" s="30"/>
      <c r="M3" s="30"/>
      <c r="N3" s="30"/>
      <c r="O3" s="30"/>
      <c r="Q3" s="23" t="s">
        <v>270</v>
      </c>
    </row>
    <row r="4" spans="1:36" x14ac:dyDescent="0.25">
      <c r="A4" s="10" t="s">
        <v>108</v>
      </c>
      <c r="B4" s="12" t="s">
        <v>9</v>
      </c>
      <c r="C4" s="24" t="s">
        <v>10</v>
      </c>
      <c r="D4" s="24"/>
      <c r="E4" s="28" t="s">
        <v>252</v>
      </c>
      <c r="F4" s="53"/>
      <c r="G4" s="31"/>
      <c r="H4" s="31"/>
      <c r="I4" s="31"/>
      <c r="J4" s="31"/>
      <c r="K4" s="31"/>
      <c r="L4" s="31"/>
      <c r="M4" s="31"/>
      <c r="N4" s="31"/>
      <c r="O4" s="31"/>
      <c r="Q4" s="23" t="s">
        <v>54</v>
      </c>
      <c r="R4" s="17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</row>
    <row r="5" spans="1:36" x14ac:dyDescent="0.25">
      <c r="A5" s="102" t="s">
        <v>183</v>
      </c>
      <c r="B5" s="102" t="s">
        <v>9</v>
      </c>
      <c r="C5" s="103" t="s">
        <v>10</v>
      </c>
      <c r="D5" s="103"/>
      <c r="E5" s="96" t="s">
        <v>26</v>
      </c>
      <c r="F5" s="72" t="str">
        <f>"#"&amp;ADDRESS(ROW(),COLUMN()+1,4)&amp;":"&amp;ADDRESS(ROW()+1,COLUMN()+2,4)&amp;"[""recursive"", ""dict"",""empty""]"</f>
        <v>#G5:H6["recursive", "dict","empty"]</v>
      </c>
      <c r="G5" s="21" t="s">
        <v>27</v>
      </c>
      <c r="H5" s="26"/>
      <c r="I5" s="31"/>
      <c r="J5" s="31"/>
      <c r="K5" s="31"/>
      <c r="L5" s="31"/>
      <c r="M5" s="31"/>
      <c r="N5" s="31"/>
      <c r="O5" s="31"/>
      <c r="Q5" s="104" t="s">
        <v>63</v>
      </c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</row>
    <row r="6" spans="1:36" x14ac:dyDescent="0.25">
      <c r="A6" s="97"/>
      <c r="B6" s="97"/>
      <c r="C6" s="97"/>
      <c r="D6" s="97"/>
      <c r="E6" s="105"/>
      <c r="F6" s="106"/>
      <c r="G6" s="96" t="s">
        <v>28</v>
      </c>
      <c r="H6" s="29" t="str">
        <f>"#"&amp;ADDRESS(ROW()+1,COLUMN()+1,4)&amp;":"&amp;ADDRESS(ROW()+4,COLUMN()+2,4)&amp;"[""dict"",""empty""]"</f>
        <v>#I7:J10["dict","empty"]</v>
      </c>
      <c r="I6" s="31"/>
      <c r="J6" s="31"/>
      <c r="K6" s="31"/>
      <c r="L6" s="31"/>
      <c r="M6" s="31"/>
      <c r="N6" s="31"/>
      <c r="O6" s="31"/>
      <c r="Q6" s="97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</row>
    <row r="7" spans="1:36" x14ac:dyDescent="0.25">
      <c r="A7" s="97"/>
      <c r="B7" s="97"/>
      <c r="C7" s="97"/>
      <c r="D7" s="97"/>
      <c r="E7" s="105"/>
      <c r="F7" s="107"/>
      <c r="G7" s="97"/>
      <c r="H7" s="98"/>
      <c r="I7" s="21" t="s">
        <v>29</v>
      </c>
      <c r="J7" s="54"/>
      <c r="K7" s="31"/>
      <c r="L7" s="31"/>
      <c r="M7" s="31"/>
      <c r="N7" s="31"/>
      <c r="O7" s="31"/>
      <c r="Q7" s="97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</row>
    <row r="8" spans="1:36" x14ac:dyDescent="0.25">
      <c r="A8" s="97"/>
      <c r="B8" s="97"/>
      <c r="C8" s="97"/>
      <c r="D8" s="97"/>
      <c r="E8" s="105"/>
      <c r="F8" s="107"/>
      <c r="G8" s="97"/>
      <c r="H8" s="94"/>
      <c r="I8" s="21" t="s">
        <v>30</v>
      </c>
      <c r="J8" s="55"/>
      <c r="K8" s="31"/>
      <c r="L8" s="31"/>
      <c r="M8" s="31"/>
      <c r="N8" s="31"/>
      <c r="O8" s="31"/>
      <c r="Q8" s="97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</row>
    <row r="9" spans="1:36" x14ac:dyDescent="0.25">
      <c r="A9" s="97"/>
      <c r="B9" s="97"/>
      <c r="C9" s="97"/>
      <c r="D9" s="97"/>
      <c r="E9" s="105"/>
      <c r="F9" s="107"/>
      <c r="G9" s="97"/>
      <c r="H9" s="94"/>
      <c r="I9" s="21" t="s">
        <v>31</v>
      </c>
      <c r="J9" s="55"/>
      <c r="K9" s="31"/>
      <c r="L9" s="31"/>
      <c r="M9" s="31"/>
      <c r="N9" s="31"/>
      <c r="O9" s="31"/>
      <c r="Q9" s="97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</row>
    <row r="10" spans="1:36" x14ac:dyDescent="0.25">
      <c r="A10" s="97"/>
      <c r="B10" s="97"/>
      <c r="C10" s="97"/>
      <c r="D10" s="97"/>
      <c r="E10" s="105"/>
      <c r="F10" s="108"/>
      <c r="G10" s="97"/>
      <c r="H10" s="95"/>
      <c r="I10" s="21" t="s">
        <v>32</v>
      </c>
      <c r="J10" s="55"/>
      <c r="K10" s="31"/>
      <c r="L10" s="31"/>
      <c r="M10" s="31"/>
      <c r="N10" s="31"/>
      <c r="O10" s="31"/>
      <c r="Q10" s="97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</row>
    <row r="11" spans="1:36" x14ac:dyDescent="0.25">
      <c r="A11" s="109" t="s">
        <v>184</v>
      </c>
      <c r="B11" s="109" t="s">
        <v>9</v>
      </c>
      <c r="C11" s="103" t="s">
        <v>10</v>
      </c>
      <c r="D11" s="103"/>
      <c r="E11" s="96" t="s">
        <v>109</v>
      </c>
      <c r="F11" s="51" t="str">
        <f>"#"&amp;ADDRESS(ROW()+1,COLUMN()+2,4)&amp;":R[""vector"",""empty""]"</f>
        <v>#H12:R["vector","empty"]</v>
      </c>
      <c r="G11" s="50"/>
      <c r="H11" s="22">
        <v>1</v>
      </c>
      <c r="I11" s="22">
        <v>2</v>
      </c>
      <c r="J11" s="22">
        <v>3</v>
      </c>
      <c r="K11" s="22">
        <v>4</v>
      </c>
      <c r="L11" s="22">
        <v>5</v>
      </c>
      <c r="M11" s="22">
        <v>6</v>
      </c>
      <c r="N11" s="22">
        <v>7</v>
      </c>
      <c r="O11" s="22">
        <v>8</v>
      </c>
      <c r="Q11" s="109" t="s">
        <v>215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</row>
    <row r="12" spans="1:36" x14ac:dyDescent="0.25">
      <c r="A12" s="97"/>
      <c r="B12" s="97"/>
      <c r="C12" s="97"/>
      <c r="D12" s="97"/>
      <c r="E12" s="105"/>
      <c r="F12" s="50"/>
      <c r="G12" s="39" t="s">
        <v>109</v>
      </c>
      <c r="H12" s="56"/>
      <c r="I12" s="57"/>
      <c r="J12" s="57"/>
      <c r="K12" s="57"/>
      <c r="L12" s="57"/>
      <c r="M12" s="57"/>
      <c r="N12" s="57"/>
      <c r="O12" s="57"/>
      <c r="Q12" s="97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</row>
    <row r="13" spans="1:36" x14ac:dyDescent="0.25">
      <c r="A13" s="12" t="s">
        <v>185</v>
      </c>
      <c r="B13" s="12" t="s">
        <v>9</v>
      </c>
      <c r="C13" s="24" t="s">
        <v>10</v>
      </c>
      <c r="D13" s="24"/>
      <c r="E13" s="21" t="s">
        <v>110</v>
      </c>
      <c r="F13" s="40"/>
      <c r="G13" s="31"/>
      <c r="H13" s="31"/>
      <c r="I13" s="31"/>
      <c r="J13" s="31"/>
      <c r="K13" s="31"/>
      <c r="L13" s="31"/>
      <c r="M13" s="31"/>
      <c r="N13" s="31"/>
      <c r="O13" s="31"/>
      <c r="Q13" s="12" t="s">
        <v>186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</row>
    <row r="14" spans="1:36" x14ac:dyDescent="0.25">
      <c r="A14" s="109" t="s">
        <v>187</v>
      </c>
      <c r="B14" s="109" t="s">
        <v>9</v>
      </c>
      <c r="C14" s="103" t="s">
        <v>188</v>
      </c>
      <c r="D14" s="103"/>
      <c r="E14" s="96" t="s">
        <v>33</v>
      </c>
      <c r="F14" s="29" t="str">
        <f>"#"&amp;ADDRESS(ROW()+1,COLUMN()+1,4)&amp;":"&amp;ADDRESS(ROW()+4,COLUMN()+2,4)&amp;":R[""ldict"", ""records"",""empty""]"</f>
        <v>#G15:H18:R["ldict", "records","empty"]</v>
      </c>
      <c r="G14" s="30"/>
      <c r="H14" s="22" t="s">
        <v>34</v>
      </c>
      <c r="I14" s="22" t="s">
        <v>35</v>
      </c>
      <c r="J14" s="22" t="s">
        <v>36</v>
      </c>
      <c r="K14" s="22" t="s">
        <v>37</v>
      </c>
      <c r="L14" s="22" t="s">
        <v>38</v>
      </c>
      <c r="M14" s="22" t="s">
        <v>39</v>
      </c>
      <c r="N14" s="22" t="s">
        <v>40</v>
      </c>
      <c r="O14" s="22" t="s">
        <v>41</v>
      </c>
      <c r="Q14" s="104" t="s">
        <v>42</v>
      </c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</row>
    <row r="15" spans="1:36" x14ac:dyDescent="0.25">
      <c r="A15" s="97"/>
      <c r="B15" s="97"/>
      <c r="C15" s="97"/>
      <c r="D15" s="97"/>
      <c r="E15" s="105"/>
      <c r="F15" s="93"/>
      <c r="G15" s="21" t="s">
        <v>29</v>
      </c>
      <c r="H15" s="58"/>
      <c r="I15" s="59"/>
      <c r="J15" s="59"/>
      <c r="K15" s="59"/>
      <c r="L15" s="59"/>
      <c r="M15" s="59"/>
      <c r="N15" s="59"/>
      <c r="O15" s="59"/>
      <c r="Q15" s="97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</row>
    <row r="16" spans="1:36" x14ac:dyDescent="0.25">
      <c r="A16" s="97"/>
      <c r="B16" s="97"/>
      <c r="C16" s="97"/>
      <c r="D16" s="97"/>
      <c r="E16" s="105"/>
      <c r="F16" s="94"/>
      <c r="G16" s="21" t="s">
        <v>30</v>
      </c>
      <c r="H16" s="60"/>
      <c r="I16" s="61"/>
      <c r="J16" s="61"/>
      <c r="K16" s="61"/>
      <c r="L16" s="61"/>
      <c r="M16" s="61"/>
      <c r="N16" s="61"/>
      <c r="O16" s="61"/>
      <c r="Q16" s="97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</row>
    <row r="17" spans="1:36" x14ac:dyDescent="0.25">
      <c r="A17" s="97"/>
      <c r="B17" s="97"/>
      <c r="C17" s="97"/>
      <c r="D17" s="97"/>
      <c r="E17" s="105"/>
      <c r="F17" s="94"/>
      <c r="G17" s="21" t="s">
        <v>31</v>
      </c>
      <c r="H17" s="60"/>
      <c r="I17" s="61"/>
      <c r="J17" s="61"/>
      <c r="K17" s="61"/>
      <c r="L17" s="61"/>
      <c r="M17" s="61"/>
      <c r="N17" s="61"/>
      <c r="O17" s="61"/>
      <c r="Q17" s="97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</row>
    <row r="18" spans="1:36" x14ac:dyDescent="0.25">
      <c r="A18" s="97"/>
      <c r="B18" s="97"/>
      <c r="C18" s="97"/>
      <c r="D18" s="97"/>
      <c r="E18" s="105"/>
      <c r="F18" s="95"/>
      <c r="G18" s="21" t="s">
        <v>32</v>
      </c>
      <c r="H18" s="60"/>
      <c r="I18" s="61"/>
      <c r="J18" s="61"/>
      <c r="K18" s="61"/>
      <c r="L18" s="61"/>
      <c r="M18" s="61"/>
      <c r="N18" s="61"/>
      <c r="O18" s="61"/>
      <c r="Q18" s="97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</row>
    <row r="19" spans="1:36" x14ac:dyDescent="0.25">
      <c r="A19" s="102" t="s">
        <v>189</v>
      </c>
      <c r="B19" s="102" t="s">
        <v>9</v>
      </c>
      <c r="C19" s="103" t="s">
        <v>10</v>
      </c>
      <c r="D19" s="103"/>
      <c r="E19" s="96" t="s">
        <v>43</v>
      </c>
      <c r="F19" s="29" t="str">
        <f>"#"&amp;ADDRESS(ROW()+1,COLUMN()+1,4)&amp;":"&amp;ADDRESS(ROW()+2,COLUMN()+2,4)&amp;"[""recursive"", ""dict"",""empty""]"</f>
        <v>#G20:H21["recursive", "dict","empty"]</v>
      </c>
      <c r="G19" s="30"/>
      <c r="H19" s="31"/>
      <c r="I19" s="31"/>
      <c r="J19" s="31"/>
      <c r="K19" s="31"/>
      <c r="L19" s="31"/>
      <c r="M19" s="31"/>
      <c r="N19" s="31"/>
      <c r="O19" s="31"/>
      <c r="Q19" s="104" t="s">
        <v>44</v>
      </c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</row>
    <row r="20" spans="1:36" x14ac:dyDescent="0.25">
      <c r="A20" s="97"/>
      <c r="B20" s="97"/>
      <c r="C20" s="97"/>
      <c r="D20" s="97"/>
      <c r="E20" s="105"/>
      <c r="F20" s="93"/>
      <c r="G20" s="21" t="s">
        <v>27</v>
      </c>
      <c r="H20" s="62"/>
      <c r="I20" s="31"/>
      <c r="J20" s="31"/>
      <c r="K20" s="31"/>
      <c r="L20" s="31"/>
      <c r="M20" s="31"/>
      <c r="N20" s="31"/>
      <c r="O20" s="31"/>
      <c r="Q20" s="97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</row>
    <row r="21" spans="1:36" x14ac:dyDescent="0.25">
      <c r="A21" s="97"/>
      <c r="B21" s="97"/>
      <c r="C21" s="97"/>
      <c r="D21" s="97"/>
      <c r="E21" s="105"/>
      <c r="F21" s="94"/>
      <c r="G21" s="96" t="s">
        <v>28</v>
      </c>
      <c r="H21" s="29" t="str">
        <f>"#"&amp;ADDRESS(ROW()+1,COLUMN()+1,4)&amp;":"&amp;ADDRESS(ROW()+4,COLUMN()+2,4)&amp;"[""dict"",""empty""]"</f>
        <v>#I22:J25["dict","empty"]</v>
      </c>
      <c r="I21" s="31"/>
      <c r="J21" s="31"/>
      <c r="K21" s="31"/>
      <c r="L21" s="31"/>
      <c r="M21" s="31"/>
      <c r="N21" s="31"/>
      <c r="O21" s="31"/>
      <c r="Q21" s="97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</row>
    <row r="22" spans="1:36" x14ac:dyDescent="0.25">
      <c r="A22" s="97"/>
      <c r="B22" s="97"/>
      <c r="C22" s="97"/>
      <c r="D22" s="97"/>
      <c r="E22" s="105"/>
      <c r="F22" s="94"/>
      <c r="G22" s="97"/>
      <c r="H22" s="93"/>
      <c r="I22" s="21" t="s">
        <v>29</v>
      </c>
      <c r="J22" s="62"/>
      <c r="K22" s="31"/>
      <c r="L22" s="31"/>
      <c r="M22" s="31"/>
      <c r="N22" s="31"/>
      <c r="O22" s="31"/>
      <c r="Q22" s="97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</row>
    <row r="23" spans="1:36" x14ac:dyDescent="0.25">
      <c r="A23" s="97"/>
      <c r="B23" s="97"/>
      <c r="C23" s="97"/>
      <c r="D23" s="97"/>
      <c r="E23" s="105"/>
      <c r="F23" s="94"/>
      <c r="G23" s="97"/>
      <c r="H23" s="94"/>
      <c r="I23" s="21" t="s">
        <v>30</v>
      </c>
      <c r="J23" s="62"/>
      <c r="K23" s="31"/>
      <c r="L23" s="31"/>
      <c r="M23" s="31"/>
      <c r="N23" s="31"/>
      <c r="O23" s="31"/>
      <c r="Q23" s="97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</row>
    <row r="24" spans="1:36" x14ac:dyDescent="0.25">
      <c r="A24" s="97"/>
      <c r="B24" s="97"/>
      <c r="C24" s="97"/>
      <c r="D24" s="97"/>
      <c r="E24" s="105"/>
      <c r="F24" s="94"/>
      <c r="G24" s="97"/>
      <c r="H24" s="94"/>
      <c r="I24" s="21" t="s">
        <v>31</v>
      </c>
      <c r="J24" s="63"/>
      <c r="K24" s="31"/>
      <c r="L24" s="31"/>
      <c r="M24" s="31"/>
      <c r="N24" s="31"/>
      <c r="O24" s="31"/>
      <c r="Q24" s="97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</row>
    <row r="25" spans="1:36" x14ac:dyDescent="0.25">
      <c r="A25" s="97"/>
      <c r="B25" s="97"/>
      <c r="C25" s="97"/>
      <c r="D25" s="97"/>
      <c r="E25" s="105"/>
      <c r="F25" s="95"/>
      <c r="G25" s="97"/>
      <c r="H25" s="95"/>
      <c r="I25" s="21" t="s">
        <v>32</v>
      </c>
      <c r="J25" s="64"/>
      <c r="K25" s="31"/>
      <c r="L25" s="31"/>
      <c r="M25" s="31"/>
      <c r="N25" s="31"/>
      <c r="O25" s="31"/>
      <c r="Q25" s="97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</row>
    <row r="26" spans="1:36" x14ac:dyDescent="0.25">
      <c r="A26" s="20" t="s">
        <v>111</v>
      </c>
      <c r="B26" s="65"/>
      <c r="C26" s="65"/>
      <c r="D26" s="65"/>
      <c r="E26" s="66" t="s">
        <v>112</v>
      </c>
      <c r="F26" s="71" t="str">
        <f>"#"&amp;ADDRESS(ROW()+1,COLUMN()+1,4)&amp;":"&amp;ADDRESS(ROW()+40,COLUMN()+2,4)&amp;":R[""ldict"", ""records"",""empty""]"</f>
        <v>#G27:H66:R["ldict", "records","empty"]</v>
      </c>
      <c r="G26" s="52"/>
      <c r="H26" s="52"/>
      <c r="I26" s="52"/>
      <c r="J26" s="52"/>
      <c r="K26" s="52"/>
      <c r="L26" s="52"/>
      <c r="M26" s="52"/>
      <c r="N26" s="52"/>
      <c r="O26" s="52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</row>
    <row r="27" spans="1:36" x14ac:dyDescent="0.25">
      <c r="A27" s="10" t="s">
        <v>113</v>
      </c>
      <c r="B27" s="12" t="s">
        <v>9</v>
      </c>
      <c r="C27" s="24" t="s">
        <v>10</v>
      </c>
      <c r="D27" s="24"/>
      <c r="G27" s="21" t="s">
        <v>114</v>
      </c>
      <c r="H27" s="78"/>
      <c r="I27" s="31"/>
      <c r="J27" s="31"/>
      <c r="K27" s="31"/>
      <c r="L27" s="31"/>
      <c r="M27" s="31"/>
      <c r="N27" s="31"/>
      <c r="O27" s="31"/>
      <c r="Q27" s="12" t="s">
        <v>115</v>
      </c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</row>
    <row r="28" spans="1:36" x14ac:dyDescent="0.25">
      <c r="A28" s="76" t="s">
        <v>116</v>
      </c>
      <c r="B28" s="12" t="s">
        <v>9</v>
      </c>
      <c r="C28" s="24" t="s">
        <v>10</v>
      </c>
      <c r="D28" s="24"/>
      <c r="G28" s="21" t="s">
        <v>52</v>
      </c>
      <c r="H28" s="25"/>
      <c r="I28" s="31"/>
      <c r="J28" s="31"/>
      <c r="K28" s="31"/>
      <c r="L28" s="31"/>
      <c r="M28" s="31"/>
      <c r="N28" s="31"/>
      <c r="O28" s="31"/>
      <c r="Q28" s="44" t="s">
        <v>230</v>
      </c>
      <c r="R28" s="34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</row>
    <row r="29" spans="1:36" x14ac:dyDescent="0.25">
      <c r="A29" s="76" t="s">
        <v>236</v>
      </c>
      <c r="B29" s="12" t="s">
        <v>9</v>
      </c>
      <c r="C29" s="24" t="s">
        <v>10</v>
      </c>
      <c r="D29" s="24"/>
      <c r="G29" s="21" t="s">
        <v>122</v>
      </c>
      <c r="H29" s="78"/>
      <c r="I29" s="31"/>
      <c r="J29" s="31"/>
      <c r="K29" s="31"/>
      <c r="L29" s="31"/>
      <c r="M29" s="31"/>
      <c r="N29" s="31"/>
      <c r="O29" s="31"/>
      <c r="Q29" s="12" t="s">
        <v>218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</row>
    <row r="30" spans="1:36" x14ac:dyDescent="0.25">
      <c r="A30" s="76" t="s">
        <v>237</v>
      </c>
      <c r="B30" s="12" t="s">
        <v>9</v>
      </c>
      <c r="C30" s="24" t="s">
        <v>10</v>
      </c>
      <c r="D30" s="24"/>
      <c r="G30" s="21" t="s">
        <v>46</v>
      </c>
      <c r="H30" s="78"/>
      <c r="I30" s="31"/>
      <c r="J30" s="31"/>
      <c r="K30" s="31"/>
      <c r="L30" s="31"/>
      <c r="M30" s="31"/>
      <c r="N30" s="31"/>
      <c r="O30" s="31"/>
      <c r="Q30" s="12" t="s">
        <v>117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</row>
    <row r="31" spans="1:36" x14ac:dyDescent="0.25">
      <c r="A31" s="12" t="s">
        <v>118</v>
      </c>
      <c r="B31" s="12" t="s">
        <v>9</v>
      </c>
      <c r="C31" s="24" t="s">
        <v>10</v>
      </c>
      <c r="D31" s="24"/>
      <c r="G31" s="21" t="s">
        <v>47</v>
      </c>
      <c r="H31" s="78"/>
      <c r="I31" s="31"/>
      <c r="J31" s="31"/>
      <c r="K31" s="31"/>
      <c r="L31" s="31"/>
      <c r="M31" s="31"/>
      <c r="N31" s="31"/>
      <c r="O31" s="31"/>
      <c r="Q31" s="12" t="s">
        <v>48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</row>
    <row r="32" spans="1:36" x14ac:dyDescent="0.25">
      <c r="A32" s="12" t="s">
        <v>119</v>
      </c>
      <c r="B32" s="12" t="s">
        <v>49</v>
      </c>
      <c r="C32" s="24" t="s">
        <v>120</v>
      </c>
      <c r="D32" s="24"/>
      <c r="E32" s="87"/>
      <c r="G32" s="21" t="s">
        <v>51</v>
      </c>
      <c r="H32" s="25"/>
      <c r="I32" s="31"/>
      <c r="J32" s="31"/>
      <c r="K32" s="31"/>
      <c r="L32" s="31"/>
      <c r="M32" s="31"/>
      <c r="N32" s="31"/>
      <c r="O32" s="31"/>
      <c r="Q32" s="12" t="s">
        <v>121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</row>
    <row r="33" spans="1:36" x14ac:dyDescent="0.25">
      <c r="A33" s="76" t="s">
        <v>238</v>
      </c>
      <c r="B33" s="12" t="s">
        <v>123</v>
      </c>
      <c r="C33" s="24" t="s">
        <v>50</v>
      </c>
      <c r="D33" s="24"/>
      <c r="E33" s="87"/>
      <c r="G33" s="21" t="s">
        <v>124</v>
      </c>
      <c r="H33" s="79"/>
      <c r="I33" s="31"/>
      <c r="J33" s="31"/>
      <c r="K33" s="31"/>
      <c r="L33" s="31"/>
      <c r="M33" s="31"/>
      <c r="N33" s="31"/>
      <c r="O33" s="31"/>
      <c r="Q33" s="12" t="s">
        <v>125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</row>
    <row r="34" spans="1:36" x14ac:dyDescent="0.25">
      <c r="A34" s="76" t="s">
        <v>239</v>
      </c>
      <c r="B34" s="12" t="s">
        <v>123</v>
      </c>
      <c r="C34" s="24" t="s">
        <v>50</v>
      </c>
      <c r="D34" s="24"/>
      <c r="G34" s="21" t="s">
        <v>126</v>
      </c>
      <c r="H34" s="79"/>
      <c r="I34" s="31"/>
      <c r="J34" s="31"/>
      <c r="K34" s="31"/>
      <c r="L34" s="31"/>
      <c r="M34" s="31"/>
      <c r="N34" s="31"/>
      <c r="O34" s="31"/>
      <c r="Q34" s="12" t="s">
        <v>216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</row>
    <row r="35" spans="1:36" x14ac:dyDescent="0.25">
      <c r="A35" s="76" t="s">
        <v>240</v>
      </c>
      <c r="B35" s="12" t="s">
        <v>123</v>
      </c>
      <c r="C35" s="24" t="s">
        <v>50</v>
      </c>
      <c r="D35" s="24"/>
      <c r="G35" s="21" t="s">
        <v>127</v>
      </c>
      <c r="H35" s="79"/>
      <c r="I35" s="31"/>
      <c r="J35" s="31"/>
      <c r="K35" s="31"/>
      <c r="L35" s="31"/>
      <c r="M35" s="31"/>
      <c r="N35" s="31"/>
      <c r="O35" s="31"/>
      <c r="Q35" s="12" t="s">
        <v>128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x14ac:dyDescent="0.25">
      <c r="A36" s="12" t="s">
        <v>129</v>
      </c>
      <c r="B36" s="12" t="s">
        <v>123</v>
      </c>
      <c r="C36" s="24" t="s">
        <v>120</v>
      </c>
      <c r="D36" s="24"/>
      <c r="G36" s="21" t="s">
        <v>130</v>
      </c>
      <c r="H36" s="25"/>
      <c r="I36" s="31"/>
      <c r="J36" s="31"/>
      <c r="K36" s="31"/>
      <c r="L36" s="31"/>
      <c r="M36" s="31"/>
      <c r="N36" s="31"/>
      <c r="O36" s="31"/>
      <c r="Q36" s="12" t="s">
        <v>131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</row>
    <row r="37" spans="1:36" x14ac:dyDescent="0.25">
      <c r="A37" s="76" t="s">
        <v>241</v>
      </c>
      <c r="B37" s="12" t="s">
        <v>123</v>
      </c>
      <c r="C37" s="24" t="s">
        <v>120</v>
      </c>
      <c r="D37" s="24"/>
      <c r="G37" s="21" t="s">
        <v>132</v>
      </c>
      <c r="H37" s="79"/>
      <c r="I37" s="31"/>
      <c r="J37" s="31"/>
      <c r="K37" s="31"/>
      <c r="L37" s="31"/>
      <c r="M37" s="31"/>
      <c r="N37" s="31"/>
      <c r="O37" s="31"/>
      <c r="Q37" s="12" t="s">
        <v>133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</row>
    <row r="38" spans="1:36" x14ac:dyDescent="0.25">
      <c r="A38" s="76" t="s">
        <v>242</v>
      </c>
      <c r="B38" s="12" t="s">
        <v>123</v>
      </c>
      <c r="C38" s="24" t="s">
        <v>120</v>
      </c>
      <c r="D38" s="24"/>
      <c r="G38" s="21" t="s">
        <v>134</v>
      </c>
      <c r="H38" s="79"/>
      <c r="I38" s="31"/>
      <c r="J38" s="31"/>
      <c r="K38" s="31"/>
      <c r="L38" s="31"/>
      <c r="M38" s="31"/>
      <c r="N38" s="31"/>
      <c r="O38" s="31"/>
      <c r="Q38" s="12" t="s">
        <v>135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x14ac:dyDescent="0.25">
      <c r="A39" s="12" t="s">
        <v>136</v>
      </c>
      <c r="B39" s="12" t="s">
        <v>9</v>
      </c>
      <c r="C39" s="24" t="s">
        <v>10</v>
      </c>
      <c r="D39" s="24"/>
      <c r="G39" s="21" t="s">
        <v>137</v>
      </c>
      <c r="H39" s="78"/>
      <c r="I39" s="31"/>
      <c r="J39" s="31"/>
      <c r="K39" s="31"/>
      <c r="L39" s="31"/>
      <c r="M39" s="31"/>
      <c r="N39" s="31"/>
      <c r="O39" s="31"/>
      <c r="Q39" s="12" t="s">
        <v>138</v>
      </c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x14ac:dyDescent="0.25">
      <c r="A40" s="12" t="s">
        <v>139</v>
      </c>
      <c r="B40" s="12" t="s">
        <v>123</v>
      </c>
      <c r="C40" s="24" t="s">
        <v>120</v>
      </c>
      <c r="D40" s="24"/>
      <c r="G40" s="43" t="s">
        <v>203</v>
      </c>
      <c r="H40" s="25"/>
      <c r="I40" s="31"/>
      <c r="J40" s="31"/>
      <c r="K40" s="31"/>
      <c r="L40" s="31"/>
      <c r="M40" s="31"/>
      <c r="N40" s="31"/>
      <c r="O40" s="31"/>
      <c r="Q40" s="12" t="s">
        <v>140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x14ac:dyDescent="0.25">
      <c r="A41" s="102" t="s">
        <v>141</v>
      </c>
      <c r="B41" s="109" t="s">
        <v>123</v>
      </c>
      <c r="C41" s="103" t="s">
        <v>120</v>
      </c>
      <c r="D41" s="35"/>
      <c r="G41" s="43" t="s">
        <v>201</v>
      </c>
      <c r="H41" s="25"/>
      <c r="I41" s="31"/>
      <c r="J41" s="31"/>
      <c r="K41" s="31"/>
      <c r="L41" s="31"/>
      <c r="M41" s="31"/>
      <c r="N41" s="31"/>
      <c r="O41" s="31"/>
      <c r="Q41" s="109" t="s">
        <v>142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x14ac:dyDescent="0.25">
      <c r="A42" s="102"/>
      <c r="B42" s="97"/>
      <c r="C42" s="97"/>
      <c r="D42" s="35"/>
      <c r="G42" s="43" t="s">
        <v>202</v>
      </c>
      <c r="H42" s="75"/>
      <c r="I42" s="31"/>
      <c r="J42" s="31"/>
      <c r="K42" s="31"/>
      <c r="L42" s="31"/>
      <c r="M42" s="31"/>
      <c r="N42" s="31"/>
      <c r="O42" s="31"/>
      <c r="Q42" s="97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36" x14ac:dyDescent="0.25">
      <c r="A43" s="77" t="s">
        <v>243</v>
      </c>
      <c r="B43" s="12" t="s">
        <v>123</v>
      </c>
      <c r="C43" s="24" t="s">
        <v>50</v>
      </c>
      <c r="D43" s="35"/>
      <c r="G43" s="21" t="s">
        <v>249</v>
      </c>
      <c r="H43" s="75"/>
      <c r="I43" s="32"/>
      <c r="J43" s="32"/>
      <c r="K43" s="32"/>
      <c r="L43" s="32"/>
      <c r="M43" s="32"/>
      <c r="N43" s="32"/>
      <c r="O43" s="32"/>
      <c r="Q43" s="77" t="s">
        <v>246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</row>
    <row r="44" spans="1:36" x14ac:dyDescent="0.25">
      <c r="A44" s="77" t="s">
        <v>244</v>
      </c>
      <c r="B44" s="12" t="s">
        <v>123</v>
      </c>
      <c r="C44" s="24" t="s">
        <v>50</v>
      </c>
      <c r="D44" s="35"/>
      <c r="G44" s="21" t="s">
        <v>250</v>
      </c>
      <c r="H44" s="75"/>
      <c r="I44" s="32"/>
      <c r="J44" s="32"/>
      <c r="K44" s="32"/>
      <c r="L44" s="32"/>
      <c r="M44" s="32"/>
      <c r="N44" s="32"/>
      <c r="O44" s="32"/>
      <c r="Q44" s="77" t="s">
        <v>247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</row>
    <row r="45" spans="1:36" x14ac:dyDescent="0.25">
      <c r="A45" s="77" t="s">
        <v>245</v>
      </c>
      <c r="B45" s="12" t="s">
        <v>123</v>
      </c>
      <c r="C45" s="24" t="s">
        <v>50</v>
      </c>
      <c r="D45" s="35"/>
      <c r="G45" s="21" t="s">
        <v>251</v>
      </c>
      <c r="H45" s="75"/>
      <c r="I45" s="32"/>
      <c r="J45" s="32"/>
      <c r="K45" s="32"/>
      <c r="L45" s="32"/>
      <c r="M45" s="32"/>
      <c r="N45" s="32"/>
      <c r="O45" s="32"/>
      <c r="Q45" s="77" t="s">
        <v>248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</row>
    <row r="46" spans="1:36" x14ac:dyDescent="0.25">
      <c r="A46" s="76" t="s">
        <v>143</v>
      </c>
      <c r="B46" s="12" t="s">
        <v>9</v>
      </c>
      <c r="C46" s="24" t="s">
        <v>10</v>
      </c>
      <c r="D46" s="24"/>
      <c r="G46" s="21" t="s">
        <v>144</v>
      </c>
      <c r="H46" s="41"/>
      <c r="I46" s="31"/>
      <c r="J46" s="31"/>
      <c r="K46" s="31"/>
      <c r="L46" s="31"/>
      <c r="M46" s="31"/>
      <c r="N46" s="31"/>
      <c r="O46" s="31"/>
      <c r="Q46" s="12" t="s">
        <v>231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</row>
    <row r="47" spans="1:36" x14ac:dyDescent="0.25">
      <c r="A47" s="12" t="s">
        <v>145</v>
      </c>
      <c r="B47" s="12" t="s">
        <v>9</v>
      </c>
      <c r="C47" s="24" t="s">
        <v>10</v>
      </c>
      <c r="D47" s="24"/>
      <c r="G47" s="21" t="s">
        <v>146</v>
      </c>
      <c r="H47" s="41"/>
      <c r="I47" s="31"/>
      <c r="J47" s="31"/>
      <c r="K47" s="31"/>
      <c r="L47" s="31"/>
      <c r="M47" s="31"/>
      <c r="N47" s="31"/>
      <c r="O47" s="31"/>
      <c r="Q47" s="12" t="s">
        <v>147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</row>
    <row r="48" spans="1:36" x14ac:dyDescent="0.25">
      <c r="A48" s="12" t="s">
        <v>148</v>
      </c>
      <c r="B48" s="12" t="s">
        <v>9</v>
      </c>
      <c r="C48" s="24" t="s">
        <v>10</v>
      </c>
      <c r="D48" s="24"/>
      <c r="G48" s="21" t="s">
        <v>149</v>
      </c>
      <c r="H48" s="78"/>
      <c r="I48" s="31"/>
      <c r="J48" s="31"/>
      <c r="K48" s="31"/>
      <c r="L48" s="31"/>
      <c r="M48" s="31"/>
      <c r="N48" s="31"/>
      <c r="O48" s="31"/>
      <c r="Q48" s="12" t="s">
        <v>150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</row>
    <row r="49" spans="1:36" x14ac:dyDescent="0.25">
      <c r="A49" s="12" t="s">
        <v>151</v>
      </c>
      <c r="B49" s="12" t="s">
        <v>9</v>
      </c>
      <c r="C49" s="24" t="s">
        <v>10</v>
      </c>
      <c r="D49" s="24"/>
      <c r="G49" s="21" t="s">
        <v>152</v>
      </c>
      <c r="H49" s="78"/>
      <c r="I49" s="31"/>
      <c r="J49" s="31"/>
      <c r="K49" s="31"/>
      <c r="L49" s="31"/>
      <c r="M49" s="31"/>
      <c r="N49" s="31"/>
      <c r="O49" s="31"/>
      <c r="Q49" s="12" t="s">
        <v>153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</row>
    <row r="50" spans="1:36" x14ac:dyDescent="0.25">
      <c r="A50" s="12" t="s">
        <v>260</v>
      </c>
      <c r="B50" s="12" t="s">
        <v>9</v>
      </c>
      <c r="C50" s="24" t="s">
        <v>53</v>
      </c>
      <c r="G50" s="21" t="s">
        <v>261</v>
      </c>
      <c r="H50" s="79"/>
      <c r="I50" s="32"/>
      <c r="J50" s="32"/>
      <c r="K50" s="32"/>
      <c r="L50" s="32"/>
      <c r="M50" s="32"/>
      <c r="N50" s="32"/>
      <c r="O50" s="32"/>
      <c r="Q50" s="12" t="s">
        <v>265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</row>
    <row r="51" spans="1:36" ht="17.25" x14ac:dyDescent="0.25">
      <c r="A51" s="12" t="s">
        <v>262</v>
      </c>
      <c r="B51" s="12" t="s">
        <v>168</v>
      </c>
      <c r="C51" s="24" t="s">
        <v>50</v>
      </c>
      <c r="G51" s="21" t="s">
        <v>263</v>
      </c>
      <c r="H51" s="86"/>
      <c r="I51" s="32"/>
      <c r="J51" s="32"/>
      <c r="K51" s="32"/>
      <c r="L51" s="32"/>
      <c r="M51" s="32"/>
      <c r="N51" s="32"/>
      <c r="O51" s="32"/>
      <c r="Q51" s="12" t="s">
        <v>267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</row>
    <row r="52" spans="1:36" x14ac:dyDescent="0.25">
      <c r="A52" s="12" t="s">
        <v>264</v>
      </c>
      <c r="B52" s="12" t="s">
        <v>9</v>
      </c>
      <c r="C52" s="24" t="s">
        <v>10</v>
      </c>
      <c r="G52" s="21" t="s">
        <v>277</v>
      </c>
      <c r="H52" s="86"/>
      <c r="I52" s="32"/>
      <c r="J52" s="32"/>
      <c r="K52" s="32"/>
      <c r="L52" s="32"/>
      <c r="M52" s="32"/>
      <c r="N52" s="32"/>
      <c r="O52" s="32"/>
      <c r="Q52" s="12" t="s">
        <v>266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</row>
    <row r="53" spans="1:36" x14ac:dyDescent="0.25">
      <c r="A53" s="82" t="s">
        <v>154</v>
      </c>
      <c r="B53" s="82"/>
      <c r="C53" s="82"/>
      <c r="D53" s="82"/>
      <c r="E53" s="82"/>
      <c r="F53" s="82"/>
      <c r="G53" s="82" t="s">
        <v>64</v>
      </c>
      <c r="H53" s="31"/>
      <c r="I53" s="31"/>
      <c r="J53" s="31"/>
      <c r="K53" s="31"/>
      <c r="L53" s="31"/>
      <c r="M53" s="31"/>
      <c r="N53" s="31"/>
      <c r="O53" s="31"/>
      <c r="Q53" s="12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</row>
    <row r="54" spans="1:36" x14ac:dyDescent="0.25">
      <c r="A54" s="12" t="s">
        <v>155</v>
      </c>
      <c r="B54" s="12" t="s">
        <v>9</v>
      </c>
      <c r="C54" s="24" t="s">
        <v>10</v>
      </c>
      <c r="D54" s="24"/>
      <c r="G54" s="21" t="s">
        <v>156</v>
      </c>
      <c r="H54" s="45"/>
      <c r="I54" s="31"/>
      <c r="J54" s="31"/>
      <c r="K54" s="70"/>
      <c r="L54" s="70"/>
      <c r="M54" s="70"/>
      <c r="N54" s="70"/>
      <c r="O54" s="70"/>
      <c r="Q54" s="12" t="s">
        <v>219</v>
      </c>
    </row>
    <row r="55" spans="1:36" x14ac:dyDescent="0.25">
      <c r="A55" s="12" t="s">
        <v>157</v>
      </c>
      <c r="B55" s="12" t="s">
        <v>49</v>
      </c>
      <c r="C55" s="24" t="s">
        <v>45</v>
      </c>
      <c r="D55" s="9" t="s">
        <v>158</v>
      </c>
      <c r="G55" s="21" t="s">
        <v>58</v>
      </c>
      <c r="H55" s="46"/>
      <c r="I55" s="31"/>
      <c r="J55" s="31"/>
      <c r="K55" s="70"/>
      <c r="L55" s="70"/>
      <c r="M55" s="70"/>
      <c r="N55" s="70"/>
      <c r="O55" s="70"/>
      <c r="Q55" s="12" t="s">
        <v>220</v>
      </c>
    </row>
    <row r="56" spans="1:36" x14ac:dyDescent="0.25">
      <c r="A56" s="12" t="s">
        <v>159</v>
      </c>
      <c r="B56" s="12" t="s">
        <v>62</v>
      </c>
      <c r="C56" s="24" t="s">
        <v>50</v>
      </c>
      <c r="D56" s="9" t="s">
        <v>160</v>
      </c>
      <c r="G56" s="21" t="s">
        <v>161</v>
      </c>
      <c r="H56" s="47"/>
      <c r="I56" s="31"/>
      <c r="J56" s="31"/>
      <c r="K56" s="70"/>
      <c r="L56" s="70"/>
      <c r="M56" s="70"/>
      <c r="N56" s="70"/>
      <c r="O56" s="70"/>
      <c r="Q56" s="12" t="s">
        <v>221</v>
      </c>
    </row>
    <row r="57" spans="1:36" x14ac:dyDescent="0.25">
      <c r="A57" s="12" t="s">
        <v>162</v>
      </c>
      <c r="B57" s="12" t="s">
        <v>60</v>
      </c>
      <c r="C57" s="24" t="s">
        <v>50</v>
      </c>
      <c r="D57" s="9" t="s">
        <v>163</v>
      </c>
      <c r="G57" s="21" t="s">
        <v>61</v>
      </c>
      <c r="H57" s="48"/>
      <c r="I57" s="31"/>
      <c r="J57" s="31"/>
      <c r="K57" s="70"/>
      <c r="L57" s="70"/>
      <c r="M57" s="70"/>
      <c r="N57" s="70"/>
      <c r="O57" s="70"/>
      <c r="Q57" s="12" t="s">
        <v>222</v>
      </c>
    </row>
    <row r="58" spans="1:36" x14ac:dyDescent="0.25">
      <c r="A58" s="12" t="s">
        <v>164</v>
      </c>
      <c r="B58" s="12" t="s">
        <v>59</v>
      </c>
      <c r="C58" s="24" t="s">
        <v>50</v>
      </c>
      <c r="D58" s="9" t="s">
        <v>165</v>
      </c>
      <c r="G58" s="21" t="s">
        <v>166</v>
      </c>
      <c r="H58" s="48"/>
      <c r="I58" s="31"/>
      <c r="J58" s="31"/>
      <c r="K58" s="70"/>
      <c r="L58" s="70"/>
      <c r="M58" s="70"/>
      <c r="N58" s="70"/>
      <c r="O58" s="70"/>
      <c r="Q58" s="12" t="s">
        <v>223</v>
      </c>
    </row>
    <row r="59" spans="1:36" ht="17.25" x14ac:dyDescent="0.25">
      <c r="A59" s="12" t="s">
        <v>167</v>
      </c>
      <c r="B59" s="12" t="s">
        <v>192</v>
      </c>
      <c r="C59" s="24" t="s">
        <v>50</v>
      </c>
      <c r="D59" s="9" t="s">
        <v>169</v>
      </c>
      <c r="G59" s="21" t="s">
        <v>170</v>
      </c>
      <c r="H59" s="81"/>
      <c r="I59" s="31"/>
      <c r="J59" s="31"/>
      <c r="K59" s="70"/>
      <c r="L59" s="70"/>
      <c r="M59" s="70"/>
      <c r="N59" s="70"/>
      <c r="O59" s="70"/>
      <c r="Q59" s="12" t="s">
        <v>224</v>
      </c>
    </row>
    <row r="60" spans="1:36" ht="17.25" x14ac:dyDescent="0.25">
      <c r="A60" s="12" t="s">
        <v>171</v>
      </c>
      <c r="B60" s="12" t="s">
        <v>193</v>
      </c>
      <c r="C60" s="24" t="s">
        <v>50</v>
      </c>
      <c r="D60" s="9" t="s">
        <v>172</v>
      </c>
      <c r="G60" s="21" t="s">
        <v>173</v>
      </c>
      <c r="H60" s="48"/>
      <c r="I60" s="31"/>
      <c r="J60" s="31"/>
      <c r="K60" s="70"/>
      <c r="L60" s="70"/>
      <c r="M60" s="70"/>
      <c r="N60" s="70"/>
      <c r="O60" s="70"/>
      <c r="Q60" s="12" t="s">
        <v>225</v>
      </c>
    </row>
    <row r="61" spans="1:36" x14ac:dyDescent="0.25">
      <c r="A61" s="12" t="s">
        <v>174</v>
      </c>
      <c r="B61" s="12" t="s">
        <v>175</v>
      </c>
      <c r="C61" s="24" t="s">
        <v>50</v>
      </c>
      <c r="D61" s="9" t="s">
        <v>176</v>
      </c>
      <c r="G61" s="21" t="s">
        <v>204</v>
      </c>
      <c r="H61" s="48"/>
      <c r="I61" s="31"/>
      <c r="J61" s="31"/>
      <c r="K61" s="70"/>
      <c r="L61" s="70"/>
      <c r="M61" s="70"/>
      <c r="N61" s="70"/>
      <c r="O61" s="70"/>
      <c r="Q61" s="12" t="s">
        <v>226</v>
      </c>
    </row>
    <row r="62" spans="1:36" x14ac:dyDescent="0.25">
      <c r="A62" s="12" t="s">
        <v>180</v>
      </c>
      <c r="B62" s="12" t="s">
        <v>9</v>
      </c>
      <c r="C62" s="24" t="s">
        <v>10</v>
      </c>
      <c r="D62" s="9" t="s">
        <v>181</v>
      </c>
      <c r="G62" s="21" t="s">
        <v>182</v>
      </c>
      <c r="H62" s="45"/>
      <c r="I62" s="31"/>
      <c r="J62" s="31"/>
      <c r="K62" s="70"/>
      <c r="L62" s="70"/>
      <c r="M62" s="70"/>
      <c r="N62" s="70"/>
      <c r="O62" s="70"/>
      <c r="Q62" s="12" t="s">
        <v>227</v>
      </c>
    </row>
    <row r="63" spans="1:36" ht="17.25" x14ac:dyDescent="0.25">
      <c r="A63" s="12" t="s">
        <v>177</v>
      </c>
      <c r="B63" s="12" t="s">
        <v>194</v>
      </c>
      <c r="C63" s="24" t="s">
        <v>50</v>
      </c>
      <c r="D63" s="9" t="s">
        <v>178</v>
      </c>
      <c r="G63" s="21" t="s">
        <v>179</v>
      </c>
      <c r="H63" s="49"/>
      <c r="I63" s="31"/>
      <c r="J63" s="31"/>
      <c r="K63" s="70"/>
      <c r="L63" s="70"/>
      <c r="M63" s="70"/>
      <c r="N63" s="70"/>
      <c r="O63" s="70"/>
      <c r="Q63" s="12" t="s">
        <v>228</v>
      </c>
    </row>
    <row r="64" spans="1:36" x14ac:dyDescent="0.25">
      <c r="A64" s="88" t="s">
        <v>190</v>
      </c>
      <c r="B64" s="88" t="s">
        <v>9</v>
      </c>
      <c r="C64" s="85" t="s">
        <v>10</v>
      </c>
      <c r="D64" s="85"/>
      <c r="E64" s="38"/>
      <c r="F64" s="38"/>
      <c r="G64" s="28" t="s">
        <v>191</v>
      </c>
      <c r="H64" s="53"/>
      <c r="I64" s="31"/>
      <c r="J64" s="31"/>
      <c r="K64" s="70"/>
      <c r="L64" s="70"/>
      <c r="M64" s="70"/>
      <c r="N64" s="70"/>
      <c r="O64" s="70"/>
      <c r="Q64" s="12" t="s">
        <v>229</v>
      </c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</row>
    <row r="65" spans="1:36" x14ac:dyDescent="0.25">
      <c r="A65" s="88" t="s">
        <v>268</v>
      </c>
      <c r="B65" s="88" t="s">
        <v>55</v>
      </c>
      <c r="C65" s="85" t="s">
        <v>50</v>
      </c>
      <c r="D65" s="85"/>
      <c r="E65" s="38"/>
      <c r="F65" s="38"/>
      <c r="G65" s="28" t="s">
        <v>273</v>
      </c>
      <c r="H65" s="80"/>
      <c r="I65" s="32"/>
      <c r="J65" s="32"/>
      <c r="K65" s="32"/>
      <c r="L65" s="32"/>
      <c r="M65" s="32"/>
      <c r="N65" s="32"/>
      <c r="O65" s="32"/>
      <c r="Q65" s="12" t="s">
        <v>271</v>
      </c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</row>
    <row r="66" spans="1:36" x14ac:dyDescent="0.25">
      <c r="A66" s="88" t="s">
        <v>269</v>
      </c>
      <c r="B66" s="88" t="s">
        <v>55</v>
      </c>
      <c r="C66" s="85" t="s">
        <v>50</v>
      </c>
      <c r="D66" s="85"/>
      <c r="E66" s="38"/>
      <c r="F66" s="38"/>
      <c r="G66" s="28" t="s">
        <v>274</v>
      </c>
      <c r="H66" s="80"/>
      <c r="I66" s="32"/>
      <c r="J66" s="32"/>
      <c r="K66" s="32"/>
      <c r="L66" s="32"/>
      <c r="M66" s="32"/>
      <c r="N66" s="32"/>
      <c r="O66" s="32"/>
      <c r="Q66" s="12" t="s">
        <v>272</v>
      </c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</row>
    <row r="67" spans="1:36" x14ac:dyDescent="0.25">
      <c r="A67" s="19" t="s">
        <v>195</v>
      </c>
      <c r="B67" s="89"/>
      <c r="C67" s="37"/>
      <c r="D67" s="37"/>
      <c r="E67" s="66" t="s">
        <v>205</v>
      </c>
      <c r="F67" s="71" t="str">
        <f>"#"&amp;ADDRESS(ROW()+1,COLUMN()+1,4)&amp;":"&amp;ADDRESS(ROW()+10,COLUMN()+2,4)&amp;":R[""ldict"", ""records"",""empty""]"</f>
        <v>#G68:H77:R["ldict", "records","empty"]</v>
      </c>
      <c r="G67" s="52"/>
      <c r="H67" s="42" t="s">
        <v>254</v>
      </c>
      <c r="I67" s="42" t="s">
        <v>255</v>
      </c>
      <c r="J67" s="42" t="s">
        <v>256</v>
      </c>
      <c r="K67" s="42"/>
      <c r="L67" s="42"/>
      <c r="M67" s="42"/>
      <c r="N67" s="42"/>
      <c r="O67" s="42"/>
      <c r="Q67" s="12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</row>
    <row r="68" spans="1:36" x14ac:dyDescent="0.25">
      <c r="A68" s="12" t="s">
        <v>190</v>
      </c>
      <c r="B68" s="12" t="s">
        <v>9</v>
      </c>
      <c r="C68" s="24" t="s">
        <v>10</v>
      </c>
      <c r="D68" s="24"/>
      <c r="G68" s="21" t="s">
        <v>191</v>
      </c>
      <c r="H68" s="53"/>
      <c r="I68" s="110"/>
      <c r="J68" s="110"/>
      <c r="K68" s="70"/>
      <c r="L68" s="70"/>
      <c r="M68" s="70"/>
      <c r="N68" s="70"/>
      <c r="O68" s="70"/>
      <c r="Q68" s="12" t="s">
        <v>207</v>
      </c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</row>
    <row r="69" spans="1:36" x14ac:dyDescent="0.25">
      <c r="A69" s="12" t="s">
        <v>155</v>
      </c>
      <c r="B69" s="12" t="s">
        <v>9</v>
      </c>
      <c r="C69" s="24" t="s">
        <v>10</v>
      </c>
      <c r="D69" s="24"/>
      <c r="G69" s="21" t="s">
        <v>156</v>
      </c>
      <c r="H69" s="53"/>
      <c r="I69" s="110"/>
      <c r="J69" s="110"/>
      <c r="K69" s="70"/>
      <c r="L69" s="70"/>
      <c r="M69" s="70"/>
      <c r="N69" s="70"/>
      <c r="O69" s="70"/>
      <c r="Q69" s="12" t="s">
        <v>208</v>
      </c>
    </row>
    <row r="70" spans="1:36" x14ac:dyDescent="0.25">
      <c r="A70" s="12" t="s">
        <v>157</v>
      </c>
      <c r="B70" s="12" t="s">
        <v>49</v>
      </c>
      <c r="C70" s="24" t="s">
        <v>45</v>
      </c>
      <c r="D70" s="9" t="s">
        <v>158</v>
      </c>
      <c r="G70" s="21" t="s">
        <v>58</v>
      </c>
      <c r="H70" s="67"/>
      <c r="I70" s="110"/>
      <c r="J70" s="110"/>
      <c r="K70" s="70"/>
      <c r="L70" s="70"/>
      <c r="M70" s="70"/>
      <c r="N70" s="70"/>
      <c r="O70" s="70"/>
      <c r="Q70" s="12" t="s">
        <v>209</v>
      </c>
    </row>
    <row r="71" spans="1:36" x14ac:dyDescent="0.25">
      <c r="A71" s="12" t="s">
        <v>159</v>
      </c>
      <c r="B71" s="12" t="s">
        <v>62</v>
      </c>
      <c r="C71" s="24" t="s">
        <v>50</v>
      </c>
      <c r="D71" s="9" t="s">
        <v>160</v>
      </c>
      <c r="G71" s="21" t="s">
        <v>161</v>
      </c>
      <c r="H71" s="68"/>
      <c r="I71" s="110"/>
      <c r="J71" s="110"/>
      <c r="K71" s="70"/>
      <c r="L71" s="70"/>
      <c r="M71" s="70"/>
      <c r="N71" s="70"/>
      <c r="O71" s="70"/>
      <c r="Q71" s="12" t="s">
        <v>206</v>
      </c>
    </row>
    <row r="72" spans="1:36" x14ac:dyDescent="0.25">
      <c r="A72" s="12" t="s">
        <v>162</v>
      </c>
      <c r="B72" s="12" t="s">
        <v>60</v>
      </c>
      <c r="C72" s="24" t="s">
        <v>50</v>
      </c>
      <c r="D72" s="9" t="s">
        <v>163</v>
      </c>
      <c r="G72" s="21" t="s">
        <v>61</v>
      </c>
      <c r="H72" s="69"/>
      <c r="I72" s="110"/>
      <c r="J72" s="110"/>
      <c r="K72" s="70"/>
      <c r="L72" s="70"/>
      <c r="M72" s="70"/>
      <c r="N72" s="70"/>
      <c r="O72" s="70"/>
      <c r="Q72" s="12" t="s">
        <v>210</v>
      </c>
    </row>
    <row r="73" spans="1:36" x14ac:dyDescent="0.25">
      <c r="A73" s="12" t="s">
        <v>164</v>
      </c>
      <c r="B73" s="12" t="s">
        <v>59</v>
      </c>
      <c r="C73" s="24" t="s">
        <v>50</v>
      </c>
      <c r="D73" s="9" t="s">
        <v>165</v>
      </c>
      <c r="G73" s="21" t="s">
        <v>166</v>
      </c>
      <c r="H73" s="69"/>
      <c r="I73" s="110"/>
      <c r="J73" s="110"/>
      <c r="K73" s="70"/>
      <c r="L73" s="70"/>
      <c r="M73" s="70"/>
      <c r="N73" s="70"/>
      <c r="O73" s="70"/>
      <c r="Q73" s="12" t="s">
        <v>211</v>
      </c>
    </row>
    <row r="74" spans="1:36" ht="17.25" x14ac:dyDescent="0.25">
      <c r="A74" s="12" t="s">
        <v>167</v>
      </c>
      <c r="B74" s="12" t="s">
        <v>196</v>
      </c>
      <c r="C74" s="24" t="s">
        <v>50</v>
      </c>
      <c r="D74" s="9" t="s">
        <v>197</v>
      </c>
      <c r="G74" s="21" t="s">
        <v>170</v>
      </c>
      <c r="H74" s="69"/>
      <c r="I74" s="110"/>
      <c r="J74" s="110"/>
      <c r="K74" s="70"/>
      <c r="L74" s="70"/>
      <c r="M74" s="70"/>
      <c r="N74" s="70"/>
      <c r="O74" s="70"/>
      <c r="Q74" s="12" t="s">
        <v>278</v>
      </c>
    </row>
    <row r="75" spans="1:36" ht="17.25" x14ac:dyDescent="0.25">
      <c r="A75" s="12" t="s">
        <v>171</v>
      </c>
      <c r="B75" s="12" t="s">
        <v>198</v>
      </c>
      <c r="C75" s="24" t="s">
        <v>50</v>
      </c>
      <c r="D75" s="9" t="s">
        <v>172</v>
      </c>
      <c r="G75" s="21" t="s">
        <v>173</v>
      </c>
      <c r="H75" s="69"/>
      <c r="I75" s="110"/>
      <c r="J75" s="110"/>
      <c r="K75" s="70"/>
      <c r="L75" s="70"/>
      <c r="M75" s="70"/>
      <c r="N75" s="70"/>
      <c r="O75" s="70"/>
      <c r="Q75" s="12" t="s">
        <v>212</v>
      </c>
    </row>
    <row r="76" spans="1:36" x14ac:dyDescent="0.25">
      <c r="A76" s="12" t="s">
        <v>174</v>
      </c>
      <c r="B76" s="12" t="s">
        <v>175</v>
      </c>
      <c r="C76" s="24" t="s">
        <v>50</v>
      </c>
      <c r="D76" s="9" t="s">
        <v>176</v>
      </c>
      <c r="G76" s="21" t="s">
        <v>204</v>
      </c>
      <c r="H76" s="69"/>
      <c r="I76" s="110"/>
      <c r="J76" s="110"/>
      <c r="K76" s="70"/>
      <c r="L76" s="70"/>
      <c r="M76" s="70"/>
      <c r="N76" s="70"/>
      <c r="O76" s="70"/>
      <c r="Q76" s="12" t="s">
        <v>213</v>
      </c>
    </row>
    <row r="77" spans="1:36" x14ac:dyDescent="0.25">
      <c r="A77" s="12" t="s">
        <v>180</v>
      </c>
      <c r="B77" s="12" t="s">
        <v>9</v>
      </c>
      <c r="C77" s="24" t="s">
        <v>10</v>
      </c>
      <c r="G77" s="21" t="s">
        <v>182</v>
      </c>
      <c r="H77" s="53"/>
      <c r="I77" s="110"/>
      <c r="J77" s="110"/>
      <c r="K77" s="70"/>
      <c r="L77" s="70"/>
      <c r="M77" s="70"/>
      <c r="N77" s="70"/>
      <c r="O77" s="70"/>
      <c r="Q77" s="12" t="s">
        <v>214</v>
      </c>
    </row>
    <row r="78" spans="1:36" x14ac:dyDescent="0.25">
      <c r="A78" s="12" t="s">
        <v>199</v>
      </c>
      <c r="B78" s="12" t="s">
        <v>9</v>
      </c>
      <c r="C78" s="24" t="s">
        <v>53</v>
      </c>
      <c r="E78" s="83" t="s">
        <v>253</v>
      </c>
      <c r="F78" s="84" t="str">
        <f>IF(COUNT(H78:J78)&gt;0,SUM(H78:J78),"")</f>
        <v/>
      </c>
      <c r="G78" s="21" t="s">
        <v>257</v>
      </c>
      <c r="H78" s="84" t="str">
        <f>IF(OR(H63="",H74=""),"",IF(H74/H63&lt;=1.075,1,0))</f>
        <v/>
      </c>
      <c r="I78" s="84" t="str">
        <f>IF(OR(H63="",I74=""),"",IF(I74/H63&lt;=1.075,1,0))</f>
        <v/>
      </c>
      <c r="J78" s="84" t="str">
        <f>IF(OR(H63="",J74=""),"",IF(J74/H63&lt;=1.075,1,0))</f>
        <v/>
      </c>
      <c r="K78" s="70"/>
      <c r="L78" s="70"/>
      <c r="M78" s="70"/>
      <c r="N78" s="70"/>
      <c r="O78" s="70"/>
      <c r="Q78" s="12" t="s">
        <v>200</v>
      </c>
    </row>
    <row r="79" spans="1:36" x14ac:dyDescent="0.25">
      <c r="A79" s="12"/>
      <c r="B79" s="12"/>
      <c r="C79" s="12"/>
      <c r="D79" s="12"/>
      <c r="E79" s="12"/>
      <c r="F79" s="12"/>
      <c r="Q79" s="12"/>
    </row>
    <row r="80" spans="1:36" x14ac:dyDescent="0.25">
      <c r="A80" s="12"/>
      <c r="B80" s="12"/>
      <c r="C80" s="12"/>
      <c r="D80" s="12"/>
      <c r="E80" s="12"/>
      <c r="F80" s="12"/>
      <c r="Q80" s="12"/>
    </row>
    <row r="81" spans="1:17" x14ac:dyDescent="0.25">
      <c r="A81" s="33"/>
      <c r="B81" s="12"/>
      <c r="C81" s="12"/>
      <c r="D81" s="12"/>
      <c r="E81" s="12"/>
      <c r="F81" s="12"/>
      <c r="Q81" s="12"/>
    </row>
    <row r="82" spans="1:17" x14ac:dyDescent="0.25">
      <c r="A82" s="12"/>
      <c r="B82" s="12"/>
      <c r="C82" s="12"/>
      <c r="D82" s="12"/>
      <c r="E82" s="12"/>
      <c r="F82" s="12"/>
      <c r="Q82" s="12"/>
    </row>
    <row r="83" spans="1:17" x14ac:dyDescent="0.25">
      <c r="A83" s="12"/>
      <c r="B83" s="12"/>
      <c r="C83" s="12"/>
      <c r="D83" s="12"/>
      <c r="E83" s="12"/>
      <c r="F83" s="12"/>
      <c r="Q83" s="12"/>
    </row>
    <row r="84" spans="1:17" x14ac:dyDescent="0.25">
      <c r="Q84" s="34"/>
    </row>
    <row r="85" spans="1:17" x14ac:dyDescent="0.25">
      <c r="Q85" s="34"/>
    </row>
    <row r="86" spans="1:17" x14ac:dyDescent="0.25">
      <c r="Q86" s="34"/>
    </row>
    <row r="87" spans="1:17" x14ac:dyDescent="0.25">
      <c r="Q87" s="34"/>
    </row>
    <row r="88" spans="1:17" x14ac:dyDescent="0.25">
      <c r="Q88" s="34"/>
    </row>
    <row r="89" spans="1:17" x14ac:dyDescent="0.25">
      <c r="Q89" s="34"/>
    </row>
    <row r="90" spans="1:17" x14ac:dyDescent="0.25">
      <c r="Q90" s="34"/>
    </row>
    <row r="91" spans="1:17" x14ac:dyDescent="0.25">
      <c r="Q91" s="34"/>
    </row>
    <row r="92" spans="1:17" x14ac:dyDescent="0.25">
      <c r="Q92" s="34"/>
    </row>
    <row r="93" spans="1:17" x14ac:dyDescent="0.25">
      <c r="Q93" s="34"/>
    </row>
    <row r="94" spans="1:17" x14ac:dyDescent="0.25">
      <c r="Q94" s="34"/>
    </row>
    <row r="95" spans="1:17" x14ac:dyDescent="0.25">
      <c r="Q95" s="34"/>
    </row>
    <row r="96" spans="1:17" x14ac:dyDescent="0.25">
      <c r="Q96" s="34"/>
    </row>
    <row r="97" spans="17:17" x14ac:dyDescent="0.25">
      <c r="Q97" s="34"/>
    </row>
    <row r="98" spans="17:17" x14ac:dyDescent="0.25">
      <c r="Q98" s="34"/>
    </row>
    <row r="99" spans="17:17" x14ac:dyDescent="0.25">
      <c r="Q99" s="34"/>
    </row>
    <row r="100" spans="17:17" x14ac:dyDescent="0.25">
      <c r="Q100" s="34"/>
    </row>
    <row r="101" spans="17:17" x14ac:dyDescent="0.25">
      <c r="Q101" s="34"/>
    </row>
    <row r="102" spans="17:17" x14ac:dyDescent="0.25">
      <c r="Q102" s="34"/>
    </row>
    <row r="103" spans="17:17" x14ac:dyDescent="0.25">
      <c r="Q103" s="34"/>
    </row>
    <row r="104" spans="17:17" x14ac:dyDescent="0.25">
      <c r="Q104" s="34"/>
    </row>
    <row r="105" spans="17:17" x14ac:dyDescent="0.25">
      <c r="Q105" s="34"/>
    </row>
    <row r="106" spans="17:17" x14ac:dyDescent="0.25">
      <c r="Q106" s="34"/>
    </row>
    <row r="107" spans="17:17" x14ac:dyDescent="0.25">
      <c r="Q107" s="34"/>
    </row>
    <row r="108" spans="17:17" x14ac:dyDescent="0.25">
      <c r="Q108" s="34"/>
    </row>
    <row r="109" spans="17:17" x14ac:dyDescent="0.25">
      <c r="Q109" s="34"/>
    </row>
    <row r="110" spans="17:17" x14ac:dyDescent="0.25">
      <c r="Q110" s="34"/>
    </row>
    <row r="111" spans="17:17" x14ac:dyDescent="0.25">
      <c r="Q111" s="34"/>
    </row>
    <row r="112" spans="17:17" x14ac:dyDescent="0.25">
      <c r="Q112" s="34"/>
    </row>
    <row r="113" spans="17:17" x14ac:dyDescent="0.25">
      <c r="Q113" s="34"/>
    </row>
    <row r="114" spans="17:17" x14ac:dyDescent="0.25">
      <c r="Q114" s="34"/>
    </row>
    <row r="115" spans="17:17" x14ac:dyDescent="0.25">
      <c r="Q115" s="34"/>
    </row>
    <row r="116" spans="17:17" x14ac:dyDescent="0.25">
      <c r="Q116" s="34"/>
    </row>
    <row r="117" spans="17:17" x14ac:dyDescent="0.25">
      <c r="Q117" s="34"/>
    </row>
    <row r="118" spans="17:17" x14ac:dyDescent="0.25">
      <c r="Q118" s="34"/>
    </row>
    <row r="119" spans="17:17" x14ac:dyDescent="0.25">
      <c r="Q119" s="34"/>
    </row>
    <row r="120" spans="17:17" x14ac:dyDescent="0.25">
      <c r="Q120" s="34"/>
    </row>
    <row r="121" spans="17:17" x14ac:dyDescent="0.25">
      <c r="Q121" s="34"/>
    </row>
    <row r="122" spans="17:17" x14ac:dyDescent="0.25">
      <c r="Q122" s="34"/>
    </row>
    <row r="123" spans="17:17" x14ac:dyDescent="0.25">
      <c r="Q123" s="34"/>
    </row>
    <row r="124" spans="17:17" x14ac:dyDescent="0.25">
      <c r="Q124" s="34"/>
    </row>
    <row r="125" spans="17:17" x14ac:dyDescent="0.25">
      <c r="Q125" s="34"/>
    </row>
    <row r="126" spans="17:17" x14ac:dyDescent="0.25">
      <c r="Q126" s="34"/>
    </row>
    <row r="127" spans="17:17" x14ac:dyDescent="0.25">
      <c r="Q127" s="34"/>
    </row>
    <row r="128" spans="17:17" x14ac:dyDescent="0.25">
      <c r="Q128" s="34"/>
    </row>
    <row r="129" spans="17:17" x14ac:dyDescent="0.25">
      <c r="Q129" s="34"/>
    </row>
    <row r="130" spans="17:17" x14ac:dyDescent="0.25">
      <c r="Q130" s="34"/>
    </row>
    <row r="131" spans="17:17" x14ac:dyDescent="0.25">
      <c r="Q131" s="34"/>
    </row>
    <row r="132" spans="17:17" x14ac:dyDescent="0.25">
      <c r="Q132" s="34"/>
    </row>
    <row r="133" spans="17:17" x14ac:dyDescent="0.25">
      <c r="Q133" s="34"/>
    </row>
    <row r="134" spans="17:17" x14ac:dyDescent="0.25">
      <c r="Q134" s="34"/>
    </row>
    <row r="135" spans="17:17" x14ac:dyDescent="0.25">
      <c r="Q135" s="34"/>
    </row>
    <row r="136" spans="17:17" x14ac:dyDescent="0.25">
      <c r="Q136" s="34"/>
    </row>
    <row r="137" spans="17:17" x14ac:dyDescent="0.25">
      <c r="Q137" s="34"/>
    </row>
    <row r="138" spans="17:17" x14ac:dyDescent="0.25">
      <c r="Q138" s="34"/>
    </row>
    <row r="139" spans="17:17" x14ac:dyDescent="0.25">
      <c r="Q139" s="34"/>
    </row>
    <row r="140" spans="17:17" x14ac:dyDescent="0.25">
      <c r="Q140" s="34"/>
    </row>
    <row r="141" spans="17:17" x14ac:dyDescent="0.25">
      <c r="Q141" s="34"/>
    </row>
    <row r="142" spans="17:17" x14ac:dyDescent="0.25">
      <c r="Q142" s="34"/>
    </row>
    <row r="143" spans="17:17" x14ac:dyDescent="0.25">
      <c r="Q143" s="34"/>
    </row>
    <row r="144" spans="17:17" x14ac:dyDescent="0.25">
      <c r="Q144" s="34"/>
    </row>
    <row r="145" spans="17:17" x14ac:dyDescent="0.25">
      <c r="Q145" s="34"/>
    </row>
    <row r="146" spans="17:17" x14ac:dyDescent="0.25">
      <c r="Q146" s="34"/>
    </row>
    <row r="147" spans="17:17" x14ac:dyDescent="0.25">
      <c r="Q147" s="34"/>
    </row>
    <row r="148" spans="17:17" x14ac:dyDescent="0.25">
      <c r="Q148" s="34"/>
    </row>
    <row r="149" spans="17:17" x14ac:dyDescent="0.25">
      <c r="Q149" s="34"/>
    </row>
    <row r="150" spans="17:17" x14ac:dyDescent="0.25">
      <c r="Q150" s="34"/>
    </row>
    <row r="151" spans="17:17" x14ac:dyDescent="0.25">
      <c r="Q151" s="34"/>
    </row>
    <row r="152" spans="17:17" x14ac:dyDescent="0.25">
      <c r="Q152" s="34"/>
    </row>
    <row r="153" spans="17:17" x14ac:dyDescent="0.25">
      <c r="Q153" s="34"/>
    </row>
    <row r="154" spans="17:17" x14ac:dyDescent="0.25">
      <c r="Q154" s="34"/>
    </row>
    <row r="155" spans="17:17" x14ac:dyDescent="0.25">
      <c r="Q155" s="34"/>
    </row>
    <row r="156" spans="17:17" x14ac:dyDescent="0.25">
      <c r="Q156" s="34"/>
    </row>
    <row r="157" spans="17:17" x14ac:dyDescent="0.25">
      <c r="Q157" s="34"/>
    </row>
    <row r="158" spans="17:17" x14ac:dyDescent="0.25">
      <c r="Q158" s="34"/>
    </row>
    <row r="159" spans="17:17" x14ac:dyDescent="0.25">
      <c r="Q159" s="34"/>
    </row>
    <row r="160" spans="17:17" x14ac:dyDescent="0.25">
      <c r="Q160" s="34"/>
    </row>
    <row r="161" spans="17:17" x14ac:dyDescent="0.25">
      <c r="Q161" s="34"/>
    </row>
    <row r="162" spans="17:17" x14ac:dyDescent="0.25">
      <c r="Q162" s="34"/>
    </row>
    <row r="163" spans="17:17" x14ac:dyDescent="0.25">
      <c r="Q163" s="34"/>
    </row>
    <row r="164" spans="17:17" x14ac:dyDescent="0.25">
      <c r="Q164" s="34"/>
    </row>
    <row r="165" spans="17:17" x14ac:dyDescent="0.25">
      <c r="Q165" s="34"/>
    </row>
    <row r="166" spans="17:17" x14ac:dyDescent="0.25">
      <c r="Q166" s="34"/>
    </row>
    <row r="167" spans="17:17" x14ac:dyDescent="0.25">
      <c r="Q167" s="34"/>
    </row>
    <row r="168" spans="17:17" x14ac:dyDescent="0.25">
      <c r="Q168" s="34"/>
    </row>
    <row r="169" spans="17:17" x14ac:dyDescent="0.25">
      <c r="Q169" s="34"/>
    </row>
    <row r="170" spans="17:17" x14ac:dyDescent="0.25">
      <c r="Q170" s="34"/>
    </row>
    <row r="171" spans="17:17" x14ac:dyDescent="0.25">
      <c r="Q171" s="34"/>
    </row>
    <row r="172" spans="17:17" x14ac:dyDescent="0.25">
      <c r="Q172" s="34"/>
    </row>
    <row r="173" spans="17:17" x14ac:dyDescent="0.25">
      <c r="Q173" s="34"/>
    </row>
    <row r="174" spans="17:17" x14ac:dyDescent="0.25">
      <c r="Q174" s="34"/>
    </row>
    <row r="175" spans="17:17" x14ac:dyDescent="0.25">
      <c r="Q175" s="34"/>
    </row>
    <row r="176" spans="17:17" x14ac:dyDescent="0.25">
      <c r="Q176" s="34"/>
    </row>
    <row r="177" spans="17:17" x14ac:dyDescent="0.25">
      <c r="Q177" s="34"/>
    </row>
    <row r="178" spans="17:17" x14ac:dyDescent="0.25">
      <c r="Q178" s="34"/>
    </row>
    <row r="179" spans="17:17" x14ac:dyDescent="0.25">
      <c r="Q179" s="34"/>
    </row>
    <row r="180" spans="17:17" x14ac:dyDescent="0.25">
      <c r="Q180" s="34"/>
    </row>
    <row r="181" spans="17:17" x14ac:dyDescent="0.25">
      <c r="Q181" s="34"/>
    </row>
    <row r="182" spans="17:17" x14ac:dyDescent="0.25">
      <c r="Q182" s="34"/>
    </row>
    <row r="183" spans="17:17" x14ac:dyDescent="0.25">
      <c r="Q183" s="34"/>
    </row>
    <row r="184" spans="17:17" x14ac:dyDescent="0.25">
      <c r="Q184" s="34"/>
    </row>
    <row r="185" spans="17:17" x14ac:dyDescent="0.25">
      <c r="Q185" s="34"/>
    </row>
    <row r="186" spans="17:17" x14ac:dyDescent="0.25">
      <c r="Q186" s="34"/>
    </row>
    <row r="187" spans="17:17" x14ac:dyDescent="0.25">
      <c r="Q187" s="34"/>
    </row>
    <row r="188" spans="17:17" x14ac:dyDescent="0.25">
      <c r="Q188" s="34"/>
    </row>
    <row r="189" spans="17:17" x14ac:dyDescent="0.25">
      <c r="Q189" s="34"/>
    </row>
    <row r="190" spans="17:17" x14ac:dyDescent="0.25">
      <c r="Q190" s="34"/>
    </row>
    <row r="191" spans="17:17" x14ac:dyDescent="0.25">
      <c r="Q191" s="34"/>
    </row>
    <row r="192" spans="17:17" x14ac:dyDescent="0.25">
      <c r="Q192" s="34"/>
    </row>
    <row r="193" spans="17:17" x14ac:dyDescent="0.25">
      <c r="Q193" s="34"/>
    </row>
    <row r="194" spans="17:17" x14ac:dyDescent="0.25">
      <c r="Q194" s="34"/>
    </row>
    <row r="195" spans="17:17" x14ac:dyDescent="0.25">
      <c r="Q195" s="34"/>
    </row>
    <row r="196" spans="17:17" x14ac:dyDescent="0.25">
      <c r="Q196" s="34"/>
    </row>
    <row r="197" spans="17:17" x14ac:dyDescent="0.25">
      <c r="Q197" s="34"/>
    </row>
    <row r="198" spans="17:17" x14ac:dyDescent="0.25">
      <c r="Q198" s="34"/>
    </row>
    <row r="199" spans="17:17" x14ac:dyDescent="0.25">
      <c r="Q199" s="34"/>
    </row>
    <row r="200" spans="17:17" x14ac:dyDescent="0.25">
      <c r="Q200" s="34"/>
    </row>
    <row r="201" spans="17:17" x14ac:dyDescent="0.25">
      <c r="Q201" s="34"/>
    </row>
    <row r="202" spans="17:17" x14ac:dyDescent="0.25">
      <c r="Q202" s="34"/>
    </row>
    <row r="203" spans="17:17" x14ac:dyDescent="0.25">
      <c r="Q203" s="34"/>
    </row>
    <row r="204" spans="17:17" x14ac:dyDescent="0.25">
      <c r="Q204" s="34"/>
    </row>
    <row r="205" spans="17:17" x14ac:dyDescent="0.25">
      <c r="Q205" s="34"/>
    </row>
    <row r="206" spans="17:17" x14ac:dyDescent="0.25">
      <c r="Q206" s="34"/>
    </row>
    <row r="207" spans="17:17" x14ac:dyDescent="0.25">
      <c r="Q207" s="34"/>
    </row>
    <row r="208" spans="17:17" x14ac:dyDescent="0.25">
      <c r="Q208" s="34"/>
    </row>
    <row r="209" spans="17:17" x14ac:dyDescent="0.25">
      <c r="Q209" s="34"/>
    </row>
    <row r="210" spans="17:17" x14ac:dyDescent="0.25">
      <c r="Q210" s="34"/>
    </row>
    <row r="211" spans="17:17" x14ac:dyDescent="0.25">
      <c r="Q211" s="34"/>
    </row>
    <row r="212" spans="17:17" x14ac:dyDescent="0.25">
      <c r="Q212" s="34"/>
    </row>
    <row r="213" spans="17:17" x14ac:dyDescent="0.25">
      <c r="Q213" s="34"/>
    </row>
    <row r="214" spans="17:17" x14ac:dyDescent="0.25">
      <c r="Q214" s="34"/>
    </row>
    <row r="215" spans="17:17" x14ac:dyDescent="0.25">
      <c r="Q215" s="34"/>
    </row>
    <row r="216" spans="17:17" x14ac:dyDescent="0.25">
      <c r="Q216" s="34"/>
    </row>
    <row r="217" spans="17:17" x14ac:dyDescent="0.25">
      <c r="Q217" s="34"/>
    </row>
    <row r="218" spans="17:17" x14ac:dyDescent="0.25">
      <c r="Q218" s="34"/>
    </row>
    <row r="219" spans="17:17" x14ac:dyDescent="0.25">
      <c r="Q219" s="34"/>
    </row>
    <row r="220" spans="17:17" x14ac:dyDescent="0.25">
      <c r="Q220" s="34"/>
    </row>
    <row r="221" spans="17:17" x14ac:dyDescent="0.25">
      <c r="Q221" s="34"/>
    </row>
    <row r="222" spans="17:17" x14ac:dyDescent="0.25">
      <c r="Q222" s="34"/>
    </row>
    <row r="223" spans="17:17" x14ac:dyDescent="0.25">
      <c r="Q223" s="34"/>
    </row>
    <row r="224" spans="17:17" x14ac:dyDescent="0.25">
      <c r="Q224" s="34"/>
    </row>
    <row r="225" spans="17:17" x14ac:dyDescent="0.25">
      <c r="Q225" s="34"/>
    </row>
    <row r="226" spans="17:17" x14ac:dyDescent="0.25">
      <c r="Q226" s="34"/>
    </row>
    <row r="227" spans="17:17" x14ac:dyDescent="0.25">
      <c r="Q227" s="34"/>
    </row>
    <row r="228" spans="17:17" x14ac:dyDescent="0.25">
      <c r="Q228" s="34"/>
    </row>
    <row r="229" spans="17:17" x14ac:dyDescent="0.25">
      <c r="Q229" s="34"/>
    </row>
    <row r="230" spans="17:17" x14ac:dyDescent="0.25">
      <c r="Q230" s="34"/>
    </row>
    <row r="231" spans="17:17" x14ac:dyDescent="0.25">
      <c r="Q231" s="34"/>
    </row>
    <row r="232" spans="17:17" x14ac:dyDescent="0.25">
      <c r="Q232" s="34"/>
    </row>
    <row r="233" spans="17:17" x14ac:dyDescent="0.25">
      <c r="Q233" s="34"/>
    </row>
    <row r="234" spans="17:17" x14ac:dyDescent="0.25">
      <c r="Q234" s="34"/>
    </row>
    <row r="235" spans="17:17" x14ac:dyDescent="0.25">
      <c r="Q235" s="34"/>
    </row>
    <row r="236" spans="17:17" x14ac:dyDescent="0.25">
      <c r="Q236" s="34"/>
    </row>
    <row r="237" spans="17:17" x14ac:dyDescent="0.25">
      <c r="Q237" s="34"/>
    </row>
    <row r="238" spans="17:17" x14ac:dyDescent="0.25">
      <c r="Q238" s="34"/>
    </row>
    <row r="239" spans="17:17" x14ac:dyDescent="0.25">
      <c r="Q239" s="34"/>
    </row>
    <row r="240" spans="17:17" x14ac:dyDescent="0.25">
      <c r="Q240" s="34"/>
    </row>
    <row r="241" spans="17:17" x14ac:dyDescent="0.25">
      <c r="Q241" s="34"/>
    </row>
    <row r="242" spans="17:17" x14ac:dyDescent="0.25">
      <c r="Q242" s="34"/>
    </row>
    <row r="243" spans="17:17" x14ac:dyDescent="0.25">
      <c r="Q243" s="34"/>
    </row>
    <row r="244" spans="17:17" x14ac:dyDescent="0.25">
      <c r="Q244" s="34"/>
    </row>
    <row r="245" spans="17:17" x14ac:dyDescent="0.25">
      <c r="Q245" s="34"/>
    </row>
    <row r="246" spans="17:17" x14ac:dyDescent="0.25">
      <c r="Q246" s="34"/>
    </row>
    <row r="247" spans="17:17" x14ac:dyDescent="0.25">
      <c r="Q247" s="34"/>
    </row>
    <row r="248" spans="17:17" x14ac:dyDescent="0.25">
      <c r="Q248" s="34"/>
    </row>
    <row r="249" spans="17:17" x14ac:dyDescent="0.25">
      <c r="Q249" s="34"/>
    </row>
    <row r="250" spans="17:17" x14ac:dyDescent="0.25">
      <c r="Q250" s="34"/>
    </row>
    <row r="251" spans="17:17" x14ac:dyDescent="0.25">
      <c r="Q251" s="34"/>
    </row>
    <row r="252" spans="17:17" x14ac:dyDescent="0.25">
      <c r="Q252" s="34"/>
    </row>
    <row r="253" spans="17:17" x14ac:dyDescent="0.25">
      <c r="Q253" s="34"/>
    </row>
    <row r="254" spans="17:17" x14ac:dyDescent="0.25">
      <c r="Q254" s="34"/>
    </row>
    <row r="255" spans="17:17" x14ac:dyDescent="0.25">
      <c r="Q255" s="34"/>
    </row>
    <row r="256" spans="17:17" x14ac:dyDescent="0.25">
      <c r="Q256" s="34"/>
    </row>
    <row r="257" spans="17:17" x14ac:dyDescent="0.25">
      <c r="Q257" s="34"/>
    </row>
    <row r="258" spans="17:17" x14ac:dyDescent="0.25">
      <c r="Q258" s="34"/>
    </row>
    <row r="259" spans="17:17" x14ac:dyDescent="0.25">
      <c r="Q259" s="34"/>
    </row>
    <row r="260" spans="17:17" x14ac:dyDescent="0.25">
      <c r="Q260" s="34"/>
    </row>
    <row r="261" spans="17:17" x14ac:dyDescent="0.25">
      <c r="Q261" s="34"/>
    </row>
    <row r="262" spans="17:17" x14ac:dyDescent="0.25">
      <c r="Q262" s="34"/>
    </row>
    <row r="263" spans="17:17" x14ac:dyDescent="0.25">
      <c r="Q263" s="34"/>
    </row>
    <row r="264" spans="17:17" x14ac:dyDescent="0.25">
      <c r="Q264" s="34"/>
    </row>
    <row r="265" spans="17:17" x14ac:dyDescent="0.25">
      <c r="Q265" s="34"/>
    </row>
    <row r="266" spans="17:17" x14ac:dyDescent="0.25">
      <c r="Q266" s="34"/>
    </row>
    <row r="267" spans="17:17" x14ac:dyDescent="0.25">
      <c r="Q267" s="34"/>
    </row>
    <row r="268" spans="17:17" x14ac:dyDescent="0.25">
      <c r="Q268" s="34"/>
    </row>
    <row r="269" spans="17:17" x14ac:dyDescent="0.25">
      <c r="Q269" s="34"/>
    </row>
    <row r="270" spans="17:17" x14ac:dyDescent="0.25">
      <c r="Q270" s="34"/>
    </row>
    <row r="271" spans="17:17" x14ac:dyDescent="0.25">
      <c r="Q271" s="34"/>
    </row>
    <row r="272" spans="17:17" x14ac:dyDescent="0.25">
      <c r="Q272" s="34"/>
    </row>
    <row r="273" spans="17:17" x14ac:dyDescent="0.25">
      <c r="Q273" s="34"/>
    </row>
    <row r="274" spans="17:17" x14ac:dyDescent="0.25">
      <c r="Q274" s="34"/>
    </row>
    <row r="275" spans="17:17" x14ac:dyDescent="0.25">
      <c r="Q275" s="34"/>
    </row>
    <row r="276" spans="17:17" x14ac:dyDescent="0.25">
      <c r="Q276" s="34"/>
    </row>
    <row r="277" spans="17:17" x14ac:dyDescent="0.25">
      <c r="Q277" s="34"/>
    </row>
    <row r="278" spans="17:17" x14ac:dyDescent="0.25">
      <c r="Q278" s="34"/>
    </row>
    <row r="279" spans="17:17" x14ac:dyDescent="0.25">
      <c r="Q279" s="34"/>
    </row>
    <row r="280" spans="17:17" x14ac:dyDescent="0.25">
      <c r="Q280" s="34"/>
    </row>
    <row r="281" spans="17:17" x14ac:dyDescent="0.25">
      <c r="Q281" s="34"/>
    </row>
    <row r="282" spans="17:17" x14ac:dyDescent="0.25">
      <c r="Q282" s="34"/>
    </row>
    <row r="283" spans="17:17" x14ac:dyDescent="0.25">
      <c r="Q283" s="34"/>
    </row>
    <row r="284" spans="17:17" x14ac:dyDescent="0.25">
      <c r="Q284" s="34"/>
    </row>
    <row r="285" spans="17:17" x14ac:dyDescent="0.25">
      <c r="Q285" s="34"/>
    </row>
    <row r="286" spans="17:17" x14ac:dyDescent="0.25">
      <c r="Q286" s="34"/>
    </row>
    <row r="287" spans="17:17" x14ac:dyDescent="0.25">
      <c r="Q287" s="34"/>
    </row>
    <row r="288" spans="17:17" x14ac:dyDescent="0.25">
      <c r="Q288" s="34"/>
    </row>
    <row r="289" spans="17:17" x14ac:dyDescent="0.25">
      <c r="Q289" s="34"/>
    </row>
    <row r="290" spans="17:17" x14ac:dyDescent="0.25">
      <c r="Q290" s="34"/>
    </row>
    <row r="291" spans="17:17" x14ac:dyDescent="0.25">
      <c r="Q291" s="34"/>
    </row>
    <row r="292" spans="17:17" x14ac:dyDescent="0.25">
      <c r="Q292" s="34"/>
    </row>
    <row r="293" spans="17:17" x14ac:dyDescent="0.25">
      <c r="Q293" s="34"/>
    </row>
    <row r="294" spans="17:17" x14ac:dyDescent="0.25">
      <c r="Q294" s="34"/>
    </row>
    <row r="295" spans="17:17" x14ac:dyDescent="0.25">
      <c r="Q295" s="34"/>
    </row>
    <row r="296" spans="17:17" x14ac:dyDescent="0.25">
      <c r="Q296" s="34"/>
    </row>
    <row r="297" spans="17:17" x14ac:dyDescent="0.25">
      <c r="Q297" s="34"/>
    </row>
    <row r="298" spans="17:17" x14ac:dyDescent="0.25">
      <c r="Q298" s="34"/>
    </row>
    <row r="299" spans="17:17" x14ac:dyDescent="0.25">
      <c r="Q299" s="34"/>
    </row>
    <row r="300" spans="17:17" x14ac:dyDescent="0.25">
      <c r="Q300" s="34"/>
    </row>
    <row r="301" spans="17:17" x14ac:dyDescent="0.25">
      <c r="Q301" s="34"/>
    </row>
    <row r="302" spans="17:17" x14ac:dyDescent="0.25">
      <c r="Q302" s="34"/>
    </row>
    <row r="303" spans="17:17" x14ac:dyDescent="0.25">
      <c r="Q303" s="34"/>
    </row>
    <row r="304" spans="17:17" x14ac:dyDescent="0.25">
      <c r="Q304" s="34"/>
    </row>
    <row r="305" spans="17:17" x14ac:dyDescent="0.25">
      <c r="Q305" s="34"/>
    </row>
    <row r="306" spans="17:17" x14ac:dyDescent="0.25">
      <c r="Q306" s="34"/>
    </row>
    <row r="307" spans="17:17" x14ac:dyDescent="0.25">
      <c r="Q307" s="34"/>
    </row>
    <row r="308" spans="17:17" x14ac:dyDescent="0.25">
      <c r="Q308" s="34"/>
    </row>
    <row r="309" spans="17:17" x14ac:dyDescent="0.25">
      <c r="Q309" s="34"/>
    </row>
    <row r="310" spans="17:17" x14ac:dyDescent="0.25">
      <c r="Q310" s="34"/>
    </row>
    <row r="311" spans="17:17" x14ac:dyDescent="0.25">
      <c r="Q311" s="34"/>
    </row>
    <row r="312" spans="17:17" x14ac:dyDescent="0.25">
      <c r="Q312" s="34"/>
    </row>
    <row r="313" spans="17:17" x14ac:dyDescent="0.25">
      <c r="Q313" s="34"/>
    </row>
    <row r="314" spans="17:17" x14ac:dyDescent="0.25">
      <c r="Q314" s="34"/>
    </row>
    <row r="315" spans="17:17" x14ac:dyDescent="0.25">
      <c r="Q315" s="34"/>
    </row>
    <row r="316" spans="17:17" x14ac:dyDescent="0.25">
      <c r="Q316" s="34"/>
    </row>
    <row r="317" spans="17:17" x14ac:dyDescent="0.25">
      <c r="Q317" s="34"/>
    </row>
    <row r="318" spans="17:17" x14ac:dyDescent="0.25">
      <c r="Q318" s="34"/>
    </row>
    <row r="319" spans="17:17" x14ac:dyDescent="0.25">
      <c r="Q319" s="34"/>
    </row>
    <row r="320" spans="17:17" x14ac:dyDescent="0.25">
      <c r="Q320" s="34"/>
    </row>
    <row r="321" spans="17:17" x14ac:dyDescent="0.25">
      <c r="Q321" s="34"/>
    </row>
    <row r="322" spans="17:17" x14ac:dyDescent="0.25">
      <c r="Q322" s="34"/>
    </row>
    <row r="323" spans="17:17" x14ac:dyDescent="0.25">
      <c r="Q323" s="34"/>
    </row>
    <row r="324" spans="17:17" x14ac:dyDescent="0.25">
      <c r="Q324" s="34"/>
    </row>
    <row r="325" spans="17:17" x14ac:dyDescent="0.25">
      <c r="Q325" s="34"/>
    </row>
    <row r="326" spans="17:17" x14ac:dyDescent="0.25">
      <c r="Q326" s="34"/>
    </row>
    <row r="327" spans="17:17" x14ac:dyDescent="0.25">
      <c r="Q327" s="34"/>
    </row>
    <row r="328" spans="17:17" x14ac:dyDescent="0.25">
      <c r="Q328" s="34"/>
    </row>
    <row r="329" spans="17:17" x14ac:dyDescent="0.25">
      <c r="Q329" s="34"/>
    </row>
    <row r="330" spans="17:17" x14ac:dyDescent="0.25">
      <c r="Q330" s="34"/>
    </row>
    <row r="331" spans="17:17" x14ac:dyDescent="0.25">
      <c r="Q331" s="34"/>
    </row>
    <row r="332" spans="17:17" x14ac:dyDescent="0.25">
      <c r="Q332" s="34"/>
    </row>
    <row r="333" spans="17:17" x14ac:dyDescent="0.25">
      <c r="Q333" s="34"/>
    </row>
    <row r="334" spans="17:17" x14ac:dyDescent="0.25">
      <c r="Q334" s="34"/>
    </row>
    <row r="335" spans="17:17" x14ac:dyDescent="0.25">
      <c r="Q335" s="34"/>
    </row>
    <row r="336" spans="17:17" x14ac:dyDescent="0.25">
      <c r="Q336" s="34"/>
    </row>
    <row r="337" spans="17:17" x14ac:dyDescent="0.25">
      <c r="Q337" s="34"/>
    </row>
    <row r="338" spans="17:17" x14ac:dyDescent="0.25">
      <c r="Q338" s="34"/>
    </row>
    <row r="339" spans="17:17" x14ac:dyDescent="0.25">
      <c r="Q339" s="34"/>
    </row>
    <row r="340" spans="17:17" x14ac:dyDescent="0.25">
      <c r="Q340" s="34"/>
    </row>
    <row r="341" spans="17:17" x14ac:dyDescent="0.25">
      <c r="Q341" s="34"/>
    </row>
    <row r="342" spans="17:17" x14ac:dyDescent="0.25">
      <c r="Q342" s="34"/>
    </row>
    <row r="343" spans="17:17" x14ac:dyDescent="0.25">
      <c r="Q343" s="34"/>
    </row>
    <row r="344" spans="17:17" x14ac:dyDescent="0.25">
      <c r="Q344" s="34"/>
    </row>
    <row r="345" spans="17:17" x14ac:dyDescent="0.25">
      <c r="Q345" s="34"/>
    </row>
    <row r="346" spans="17:17" x14ac:dyDescent="0.25">
      <c r="Q346" s="34"/>
    </row>
    <row r="347" spans="17:17" x14ac:dyDescent="0.25">
      <c r="Q347" s="34"/>
    </row>
    <row r="348" spans="17:17" x14ac:dyDescent="0.25">
      <c r="Q348" s="34"/>
    </row>
    <row r="349" spans="17:17" x14ac:dyDescent="0.25">
      <c r="Q349" s="34"/>
    </row>
    <row r="350" spans="17:17" x14ac:dyDescent="0.25">
      <c r="Q350" s="34"/>
    </row>
    <row r="351" spans="17:17" x14ac:dyDescent="0.25">
      <c r="Q351" s="34"/>
    </row>
    <row r="352" spans="17:17" x14ac:dyDescent="0.25">
      <c r="Q352" s="34"/>
    </row>
    <row r="353" spans="17:17" x14ac:dyDescent="0.25">
      <c r="Q353" s="34"/>
    </row>
    <row r="354" spans="17:17" x14ac:dyDescent="0.25">
      <c r="Q354" s="34"/>
    </row>
    <row r="355" spans="17:17" x14ac:dyDescent="0.25">
      <c r="Q355" s="34"/>
    </row>
    <row r="356" spans="17:17" x14ac:dyDescent="0.25">
      <c r="Q356" s="34"/>
    </row>
    <row r="357" spans="17:17" x14ac:dyDescent="0.25">
      <c r="Q357" s="34"/>
    </row>
    <row r="358" spans="17:17" x14ac:dyDescent="0.25">
      <c r="Q358" s="34"/>
    </row>
    <row r="359" spans="17:17" x14ac:dyDescent="0.25">
      <c r="Q359" s="34"/>
    </row>
    <row r="360" spans="17:17" x14ac:dyDescent="0.25">
      <c r="Q360" s="34"/>
    </row>
    <row r="361" spans="17:17" x14ac:dyDescent="0.25">
      <c r="Q361" s="34"/>
    </row>
    <row r="362" spans="17:17" x14ac:dyDescent="0.25">
      <c r="Q362" s="34"/>
    </row>
    <row r="363" spans="17:17" x14ac:dyDescent="0.25">
      <c r="Q363" s="34"/>
    </row>
    <row r="364" spans="17:17" x14ac:dyDescent="0.25">
      <c r="Q364" s="34"/>
    </row>
    <row r="365" spans="17:17" x14ac:dyDescent="0.25">
      <c r="Q365" s="34"/>
    </row>
    <row r="366" spans="17:17" x14ac:dyDescent="0.25">
      <c r="Q366" s="34"/>
    </row>
    <row r="367" spans="17:17" x14ac:dyDescent="0.25">
      <c r="Q367" s="34"/>
    </row>
    <row r="368" spans="17:17" x14ac:dyDescent="0.25">
      <c r="Q368" s="34"/>
    </row>
    <row r="369" spans="17:17" x14ac:dyDescent="0.25">
      <c r="Q369" s="34"/>
    </row>
    <row r="370" spans="17:17" x14ac:dyDescent="0.25">
      <c r="Q370" s="34"/>
    </row>
    <row r="371" spans="17:17" x14ac:dyDescent="0.25">
      <c r="Q371" s="34"/>
    </row>
    <row r="372" spans="17:17" x14ac:dyDescent="0.25">
      <c r="Q372" s="34"/>
    </row>
    <row r="373" spans="17:17" x14ac:dyDescent="0.25">
      <c r="Q373" s="34"/>
    </row>
    <row r="374" spans="17:17" x14ac:dyDescent="0.25">
      <c r="Q374" s="34"/>
    </row>
    <row r="375" spans="17:17" x14ac:dyDescent="0.25">
      <c r="Q375" s="34"/>
    </row>
    <row r="376" spans="17:17" x14ac:dyDescent="0.25">
      <c r="Q376" s="34"/>
    </row>
    <row r="377" spans="17:17" x14ac:dyDescent="0.25">
      <c r="Q377" s="34"/>
    </row>
    <row r="378" spans="17:17" x14ac:dyDescent="0.25">
      <c r="Q378" s="34"/>
    </row>
    <row r="379" spans="17:17" x14ac:dyDescent="0.25">
      <c r="Q379" s="34"/>
    </row>
    <row r="380" spans="17:17" x14ac:dyDescent="0.25">
      <c r="Q380" s="34"/>
    </row>
    <row r="381" spans="17:17" x14ac:dyDescent="0.25">
      <c r="Q381" s="34"/>
    </row>
    <row r="382" spans="17:17" x14ac:dyDescent="0.25">
      <c r="Q382" s="34"/>
    </row>
    <row r="383" spans="17:17" x14ac:dyDescent="0.25">
      <c r="Q383" s="34"/>
    </row>
    <row r="384" spans="17:17" x14ac:dyDescent="0.25">
      <c r="Q384" s="34"/>
    </row>
    <row r="385" spans="17:17" x14ac:dyDescent="0.25">
      <c r="Q385" s="34"/>
    </row>
    <row r="386" spans="17:17" x14ac:dyDescent="0.25">
      <c r="Q386" s="34"/>
    </row>
    <row r="387" spans="17:17" x14ac:dyDescent="0.25">
      <c r="Q387" s="34"/>
    </row>
    <row r="388" spans="17:17" x14ac:dyDescent="0.25">
      <c r="Q388" s="34"/>
    </row>
    <row r="389" spans="17:17" x14ac:dyDescent="0.25">
      <c r="Q389" s="34"/>
    </row>
    <row r="390" spans="17:17" x14ac:dyDescent="0.25">
      <c r="Q390" s="34"/>
    </row>
    <row r="391" spans="17:17" x14ac:dyDescent="0.25">
      <c r="Q391" s="34"/>
    </row>
    <row r="392" spans="17:17" x14ac:dyDescent="0.25">
      <c r="Q392" s="34"/>
    </row>
    <row r="393" spans="17:17" x14ac:dyDescent="0.25">
      <c r="Q393" s="34"/>
    </row>
    <row r="394" spans="17:17" x14ac:dyDescent="0.25">
      <c r="Q394" s="34"/>
    </row>
    <row r="395" spans="17:17" x14ac:dyDescent="0.25">
      <c r="Q395" s="34"/>
    </row>
    <row r="396" spans="17:17" x14ac:dyDescent="0.25">
      <c r="Q396" s="34"/>
    </row>
    <row r="397" spans="17:17" x14ac:dyDescent="0.25">
      <c r="Q397" s="34"/>
    </row>
    <row r="398" spans="17:17" x14ac:dyDescent="0.25">
      <c r="Q398" s="34"/>
    </row>
    <row r="399" spans="17:17" x14ac:dyDescent="0.25">
      <c r="Q399" s="34"/>
    </row>
    <row r="400" spans="17:17" x14ac:dyDescent="0.25">
      <c r="Q400" s="34"/>
    </row>
    <row r="401" spans="17:17" x14ac:dyDescent="0.25">
      <c r="Q401" s="34"/>
    </row>
    <row r="402" spans="17:17" x14ac:dyDescent="0.25">
      <c r="Q402" s="34"/>
    </row>
    <row r="403" spans="17:17" x14ac:dyDescent="0.25">
      <c r="Q403" s="34"/>
    </row>
    <row r="404" spans="17:17" x14ac:dyDescent="0.25">
      <c r="Q404" s="34"/>
    </row>
    <row r="405" spans="17:17" x14ac:dyDescent="0.25">
      <c r="Q405" s="34"/>
    </row>
    <row r="406" spans="17:17" x14ac:dyDescent="0.25">
      <c r="Q406" s="34"/>
    </row>
    <row r="407" spans="17:17" x14ac:dyDescent="0.25">
      <c r="Q407" s="34"/>
    </row>
    <row r="408" spans="17:17" x14ac:dyDescent="0.25">
      <c r="Q408" s="34"/>
    </row>
    <row r="409" spans="17:17" x14ac:dyDescent="0.25">
      <c r="Q409" s="34"/>
    </row>
    <row r="410" spans="17:17" x14ac:dyDescent="0.25">
      <c r="Q410" s="34"/>
    </row>
    <row r="411" spans="17:17" x14ac:dyDescent="0.25">
      <c r="Q411" s="34"/>
    </row>
    <row r="412" spans="17:17" x14ac:dyDescent="0.25">
      <c r="Q412" s="34"/>
    </row>
    <row r="413" spans="17:17" x14ac:dyDescent="0.25">
      <c r="Q413" s="34"/>
    </row>
    <row r="414" spans="17:17" x14ac:dyDescent="0.25">
      <c r="Q414" s="34"/>
    </row>
    <row r="415" spans="17:17" x14ac:dyDescent="0.25">
      <c r="Q415" s="34"/>
    </row>
    <row r="416" spans="17:17" x14ac:dyDescent="0.25">
      <c r="Q416" s="34"/>
    </row>
    <row r="417" spans="17:17" x14ac:dyDescent="0.25">
      <c r="Q417" s="34"/>
    </row>
    <row r="418" spans="17:17" x14ac:dyDescent="0.25">
      <c r="Q418" s="34"/>
    </row>
    <row r="419" spans="17:17" x14ac:dyDescent="0.25">
      <c r="Q419" s="34"/>
    </row>
    <row r="420" spans="17:17" x14ac:dyDescent="0.25">
      <c r="Q420" s="34"/>
    </row>
    <row r="421" spans="17:17" x14ac:dyDescent="0.25">
      <c r="Q421" s="34"/>
    </row>
    <row r="422" spans="17:17" x14ac:dyDescent="0.25">
      <c r="Q422" s="34"/>
    </row>
    <row r="423" spans="17:17" x14ac:dyDescent="0.25">
      <c r="Q423" s="34"/>
    </row>
    <row r="424" spans="17:17" x14ac:dyDescent="0.25">
      <c r="Q424" s="34"/>
    </row>
    <row r="425" spans="17:17" x14ac:dyDescent="0.25">
      <c r="Q425" s="34"/>
    </row>
    <row r="426" spans="17:17" x14ac:dyDescent="0.25">
      <c r="Q426" s="34"/>
    </row>
    <row r="427" spans="17:17" x14ac:dyDescent="0.25">
      <c r="Q427" s="34"/>
    </row>
    <row r="428" spans="17:17" x14ac:dyDescent="0.25">
      <c r="Q428" s="34"/>
    </row>
    <row r="429" spans="17:17" x14ac:dyDescent="0.25">
      <c r="Q429" s="34"/>
    </row>
    <row r="430" spans="17:17" x14ac:dyDescent="0.25">
      <c r="Q430" s="34"/>
    </row>
    <row r="431" spans="17:17" x14ac:dyDescent="0.25">
      <c r="Q431" s="34"/>
    </row>
    <row r="432" spans="17:17" x14ac:dyDescent="0.25">
      <c r="Q432" s="34"/>
    </row>
    <row r="433" spans="17:17" x14ac:dyDescent="0.25">
      <c r="Q433" s="34"/>
    </row>
    <row r="434" spans="17:17" x14ac:dyDescent="0.25">
      <c r="Q434" s="34"/>
    </row>
    <row r="435" spans="17:17" x14ac:dyDescent="0.25">
      <c r="Q435" s="34"/>
    </row>
    <row r="436" spans="17:17" x14ac:dyDescent="0.25">
      <c r="Q436" s="34"/>
    </row>
    <row r="437" spans="17:17" x14ac:dyDescent="0.25">
      <c r="Q437" s="34"/>
    </row>
    <row r="438" spans="17:17" x14ac:dyDescent="0.25">
      <c r="Q438" s="34"/>
    </row>
    <row r="439" spans="17:17" x14ac:dyDescent="0.25">
      <c r="Q439" s="34"/>
    </row>
    <row r="440" spans="17:17" x14ac:dyDescent="0.25">
      <c r="Q440" s="34"/>
    </row>
    <row r="441" spans="17:17" x14ac:dyDescent="0.25">
      <c r="Q441" s="34"/>
    </row>
    <row r="442" spans="17:17" x14ac:dyDescent="0.25">
      <c r="Q442" s="34"/>
    </row>
    <row r="443" spans="17:17" x14ac:dyDescent="0.25">
      <c r="Q443" s="34"/>
    </row>
    <row r="444" spans="17:17" x14ac:dyDescent="0.25">
      <c r="Q444" s="34"/>
    </row>
    <row r="445" spans="17:17" x14ac:dyDescent="0.25">
      <c r="Q445" s="34"/>
    </row>
    <row r="446" spans="17:17" x14ac:dyDescent="0.25">
      <c r="Q446" s="34"/>
    </row>
    <row r="447" spans="17:17" x14ac:dyDescent="0.25">
      <c r="Q447" s="34"/>
    </row>
    <row r="448" spans="17:17" x14ac:dyDescent="0.25">
      <c r="Q448" s="34"/>
    </row>
    <row r="449" spans="17:17" x14ac:dyDescent="0.25">
      <c r="Q449" s="34"/>
    </row>
    <row r="450" spans="17:17" x14ac:dyDescent="0.25">
      <c r="Q450" s="34"/>
    </row>
    <row r="451" spans="17:17" x14ac:dyDescent="0.25">
      <c r="Q451" s="34"/>
    </row>
    <row r="452" spans="17:17" x14ac:dyDescent="0.25">
      <c r="Q452" s="34"/>
    </row>
    <row r="453" spans="17:17" x14ac:dyDescent="0.25">
      <c r="Q453" s="34"/>
    </row>
    <row r="454" spans="17:17" x14ac:dyDescent="0.25">
      <c r="Q454" s="34"/>
    </row>
    <row r="455" spans="17:17" x14ac:dyDescent="0.25">
      <c r="Q455" s="34"/>
    </row>
    <row r="456" spans="17:17" x14ac:dyDescent="0.25">
      <c r="Q456" s="34"/>
    </row>
    <row r="457" spans="17:17" x14ac:dyDescent="0.25">
      <c r="Q457" s="34"/>
    </row>
    <row r="458" spans="17:17" x14ac:dyDescent="0.25">
      <c r="Q458" s="34"/>
    </row>
    <row r="459" spans="17:17" x14ac:dyDescent="0.25">
      <c r="Q459" s="34"/>
    </row>
    <row r="460" spans="17:17" x14ac:dyDescent="0.25">
      <c r="Q460" s="34"/>
    </row>
    <row r="461" spans="17:17" x14ac:dyDescent="0.25">
      <c r="Q461" s="34"/>
    </row>
    <row r="462" spans="17:17" x14ac:dyDescent="0.25">
      <c r="Q462" s="34"/>
    </row>
    <row r="463" spans="17:17" x14ac:dyDescent="0.25">
      <c r="Q463" s="34"/>
    </row>
    <row r="464" spans="17:17" x14ac:dyDescent="0.25">
      <c r="Q464" s="34"/>
    </row>
    <row r="465" spans="17:17" x14ac:dyDescent="0.25">
      <c r="Q465" s="34"/>
    </row>
    <row r="466" spans="17:17" x14ac:dyDescent="0.25">
      <c r="Q466" s="34"/>
    </row>
    <row r="467" spans="17:17" x14ac:dyDescent="0.25">
      <c r="Q467" s="34"/>
    </row>
    <row r="468" spans="17:17" x14ac:dyDescent="0.25">
      <c r="Q468" s="34"/>
    </row>
    <row r="469" spans="17:17" x14ac:dyDescent="0.25">
      <c r="Q469" s="34"/>
    </row>
    <row r="470" spans="17:17" x14ac:dyDescent="0.25">
      <c r="Q470" s="34"/>
    </row>
    <row r="471" spans="17:17" x14ac:dyDescent="0.25">
      <c r="Q471" s="34"/>
    </row>
    <row r="472" spans="17:17" x14ac:dyDescent="0.25">
      <c r="Q472" s="34"/>
    </row>
    <row r="473" spans="17:17" x14ac:dyDescent="0.25">
      <c r="Q473" s="34"/>
    </row>
    <row r="474" spans="17:17" x14ac:dyDescent="0.25">
      <c r="Q474" s="34"/>
    </row>
    <row r="475" spans="17:17" x14ac:dyDescent="0.25">
      <c r="Q475" s="34"/>
    </row>
    <row r="476" spans="17:17" x14ac:dyDescent="0.25">
      <c r="Q476" s="34"/>
    </row>
    <row r="477" spans="17:17" x14ac:dyDescent="0.25">
      <c r="Q477" s="34"/>
    </row>
    <row r="478" spans="17:17" x14ac:dyDescent="0.25">
      <c r="Q478" s="34"/>
    </row>
    <row r="479" spans="17:17" x14ac:dyDescent="0.25">
      <c r="Q479" s="34"/>
    </row>
    <row r="480" spans="17:17" x14ac:dyDescent="0.25">
      <c r="Q480" s="34"/>
    </row>
    <row r="481" spans="17:17" x14ac:dyDescent="0.25">
      <c r="Q481" s="34"/>
    </row>
    <row r="482" spans="17:17" x14ac:dyDescent="0.25">
      <c r="Q482" s="34"/>
    </row>
    <row r="483" spans="17:17" x14ac:dyDescent="0.25">
      <c r="Q483" s="34"/>
    </row>
    <row r="484" spans="17:17" x14ac:dyDescent="0.25">
      <c r="Q484" s="34"/>
    </row>
    <row r="485" spans="17:17" x14ac:dyDescent="0.25">
      <c r="Q485" s="34"/>
    </row>
    <row r="486" spans="17:17" x14ac:dyDescent="0.25">
      <c r="Q486" s="34"/>
    </row>
    <row r="487" spans="17:17" x14ac:dyDescent="0.25">
      <c r="Q487" s="34"/>
    </row>
    <row r="488" spans="17:17" x14ac:dyDescent="0.25">
      <c r="Q488" s="34"/>
    </row>
    <row r="489" spans="17:17" x14ac:dyDescent="0.25">
      <c r="Q489" s="34"/>
    </row>
    <row r="490" spans="17:17" x14ac:dyDescent="0.25">
      <c r="Q490" s="34"/>
    </row>
    <row r="491" spans="17:17" x14ac:dyDescent="0.25">
      <c r="Q491" s="34"/>
    </row>
    <row r="492" spans="17:17" x14ac:dyDescent="0.25">
      <c r="Q492" s="34"/>
    </row>
    <row r="493" spans="17:17" x14ac:dyDescent="0.25">
      <c r="Q493" s="34"/>
    </row>
    <row r="494" spans="17:17" x14ac:dyDescent="0.25">
      <c r="Q494" s="34"/>
    </row>
    <row r="495" spans="17:17" x14ac:dyDescent="0.25">
      <c r="Q495" s="34"/>
    </row>
    <row r="496" spans="17:17" x14ac:dyDescent="0.25">
      <c r="Q496" s="34"/>
    </row>
    <row r="497" spans="17:17" x14ac:dyDescent="0.25">
      <c r="Q497" s="34"/>
    </row>
    <row r="498" spans="17:17" x14ac:dyDescent="0.25">
      <c r="Q498" s="34"/>
    </row>
    <row r="499" spans="17:17" x14ac:dyDescent="0.25">
      <c r="Q499" s="34"/>
    </row>
    <row r="500" spans="17:17" x14ac:dyDescent="0.25">
      <c r="Q500" s="34"/>
    </row>
    <row r="501" spans="17:17" x14ac:dyDescent="0.25">
      <c r="Q501" s="34"/>
    </row>
    <row r="502" spans="17:17" x14ac:dyDescent="0.25">
      <c r="Q502" s="34"/>
    </row>
    <row r="503" spans="17:17" x14ac:dyDescent="0.25">
      <c r="Q503" s="34"/>
    </row>
    <row r="504" spans="17:17" x14ac:dyDescent="0.25">
      <c r="Q504" s="34"/>
    </row>
    <row r="505" spans="17:17" x14ac:dyDescent="0.25">
      <c r="Q505" s="34"/>
    </row>
    <row r="506" spans="17:17" x14ac:dyDescent="0.25">
      <c r="Q506" s="34"/>
    </row>
    <row r="507" spans="17:17" x14ac:dyDescent="0.25">
      <c r="Q507" s="34"/>
    </row>
    <row r="508" spans="17:17" x14ac:dyDescent="0.25">
      <c r="Q508" s="34"/>
    </row>
    <row r="509" spans="17:17" x14ac:dyDescent="0.25">
      <c r="Q509" s="34"/>
    </row>
    <row r="510" spans="17:17" x14ac:dyDescent="0.25">
      <c r="Q510" s="34"/>
    </row>
    <row r="511" spans="17:17" x14ac:dyDescent="0.25">
      <c r="Q511" s="34"/>
    </row>
    <row r="512" spans="17:17" x14ac:dyDescent="0.25">
      <c r="Q512" s="34"/>
    </row>
    <row r="513" spans="17:17" x14ac:dyDescent="0.25">
      <c r="Q513" s="34"/>
    </row>
    <row r="514" spans="17:17" x14ac:dyDescent="0.25">
      <c r="Q514" s="34"/>
    </row>
    <row r="515" spans="17:17" x14ac:dyDescent="0.25">
      <c r="Q515" s="34"/>
    </row>
    <row r="516" spans="17:17" x14ac:dyDescent="0.25">
      <c r="Q516" s="34"/>
    </row>
    <row r="517" spans="17:17" x14ac:dyDescent="0.25">
      <c r="Q517" s="34"/>
    </row>
    <row r="518" spans="17:17" x14ac:dyDescent="0.25">
      <c r="Q518" s="34"/>
    </row>
    <row r="519" spans="17:17" x14ac:dyDescent="0.25">
      <c r="Q519" s="34"/>
    </row>
    <row r="520" spans="17:17" x14ac:dyDescent="0.25">
      <c r="Q520" s="34"/>
    </row>
    <row r="521" spans="17:17" x14ac:dyDescent="0.25">
      <c r="Q521" s="34"/>
    </row>
    <row r="522" spans="17:17" x14ac:dyDescent="0.25">
      <c r="Q522" s="34"/>
    </row>
    <row r="523" spans="17:17" x14ac:dyDescent="0.25">
      <c r="Q523" s="34"/>
    </row>
    <row r="524" spans="17:17" x14ac:dyDescent="0.25">
      <c r="Q524" s="34"/>
    </row>
    <row r="525" spans="17:17" x14ac:dyDescent="0.25">
      <c r="Q525" s="34"/>
    </row>
    <row r="526" spans="17:17" x14ac:dyDescent="0.25">
      <c r="Q526" s="34"/>
    </row>
    <row r="527" spans="17:17" x14ac:dyDescent="0.25">
      <c r="Q527" s="34"/>
    </row>
    <row r="528" spans="17:17" x14ac:dyDescent="0.25">
      <c r="Q528" s="34"/>
    </row>
    <row r="529" spans="17:17" x14ac:dyDescent="0.25">
      <c r="Q529" s="34"/>
    </row>
    <row r="530" spans="17:17" x14ac:dyDescent="0.25">
      <c r="Q530" s="34"/>
    </row>
    <row r="531" spans="17:17" x14ac:dyDescent="0.25">
      <c r="Q531" s="34"/>
    </row>
    <row r="532" spans="17:17" x14ac:dyDescent="0.25">
      <c r="Q532" s="34"/>
    </row>
    <row r="533" spans="17:17" x14ac:dyDescent="0.25">
      <c r="Q533" s="34"/>
    </row>
    <row r="534" spans="17:17" x14ac:dyDescent="0.25">
      <c r="Q534" s="34"/>
    </row>
    <row r="535" spans="17:17" x14ac:dyDescent="0.25">
      <c r="Q535" s="34"/>
    </row>
    <row r="536" spans="17:17" x14ac:dyDescent="0.25">
      <c r="Q536" s="34"/>
    </row>
    <row r="537" spans="17:17" x14ac:dyDescent="0.25">
      <c r="Q537" s="34"/>
    </row>
    <row r="538" spans="17:17" x14ac:dyDescent="0.25">
      <c r="Q538" s="34"/>
    </row>
    <row r="539" spans="17:17" x14ac:dyDescent="0.25">
      <c r="Q539" s="34"/>
    </row>
    <row r="540" spans="17:17" x14ac:dyDescent="0.25">
      <c r="Q540" s="34"/>
    </row>
    <row r="541" spans="17:17" x14ac:dyDescent="0.25">
      <c r="Q541" s="34"/>
    </row>
    <row r="542" spans="17:17" x14ac:dyDescent="0.25">
      <c r="Q542" s="34"/>
    </row>
    <row r="543" spans="17:17" x14ac:dyDescent="0.25">
      <c r="Q543" s="34"/>
    </row>
    <row r="544" spans="17:17" x14ac:dyDescent="0.25">
      <c r="Q544" s="34"/>
    </row>
    <row r="545" spans="17:17" x14ac:dyDescent="0.25">
      <c r="Q545" s="34"/>
    </row>
    <row r="546" spans="17:17" x14ac:dyDescent="0.25">
      <c r="Q546" s="34"/>
    </row>
    <row r="547" spans="17:17" x14ac:dyDescent="0.25">
      <c r="Q547" s="34"/>
    </row>
    <row r="548" spans="17:17" x14ac:dyDescent="0.25">
      <c r="Q548" s="34"/>
    </row>
    <row r="549" spans="17:17" x14ac:dyDescent="0.25">
      <c r="Q549" s="34"/>
    </row>
    <row r="550" spans="17:17" x14ac:dyDescent="0.25">
      <c r="Q550" s="34"/>
    </row>
    <row r="551" spans="17:17" x14ac:dyDescent="0.25">
      <c r="Q551" s="34"/>
    </row>
    <row r="552" spans="17:17" x14ac:dyDescent="0.25">
      <c r="Q552" s="34"/>
    </row>
    <row r="553" spans="17:17" x14ac:dyDescent="0.25">
      <c r="Q553" s="34"/>
    </row>
    <row r="554" spans="17:17" x14ac:dyDescent="0.25">
      <c r="Q554" s="34"/>
    </row>
    <row r="555" spans="17:17" x14ac:dyDescent="0.25">
      <c r="Q555" s="34"/>
    </row>
    <row r="556" spans="17:17" x14ac:dyDescent="0.25">
      <c r="Q556" s="34"/>
    </row>
    <row r="557" spans="17:17" x14ac:dyDescent="0.25">
      <c r="Q557" s="34"/>
    </row>
    <row r="558" spans="17:17" x14ac:dyDescent="0.25">
      <c r="Q558" s="34"/>
    </row>
    <row r="559" spans="17:17" x14ac:dyDescent="0.25">
      <c r="Q559" s="34"/>
    </row>
    <row r="560" spans="17:17" x14ac:dyDescent="0.25">
      <c r="Q560" s="34"/>
    </row>
    <row r="561" spans="17:17" x14ac:dyDescent="0.25">
      <c r="Q561" s="34"/>
    </row>
    <row r="562" spans="17:17" x14ac:dyDescent="0.25">
      <c r="Q562" s="34"/>
    </row>
    <row r="563" spans="17:17" x14ac:dyDescent="0.25">
      <c r="Q563" s="34"/>
    </row>
    <row r="564" spans="17:17" x14ac:dyDescent="0.25">
      <c r="Q564" s="34"/>
    </row>
    <row r="565" spans="17:17" x14ac:dyDescent="0.25">
      <c r="Q565" s="34"/>
    </row>
    <row r="566" spans="17:17" x14ac:dyDescent="0.25">
      <c r="Q566" s="34"/>
    </row>
    <row r="567" spans="17:17" x14ac:dyDescent="0.25">
      <c r="Q567" s="34"/>
    </row>
    <row r="568" spans="17:17" x14ac:dyDescent="0.25">
      <c r="Q568" s="34"/>
    </row>
    <row r="569" spans="17:17" x14ac:dyDescent="0.25">
      <c r="Q569" s="34"/>
    </row>
    <row r="570" spans="17:17" x14ac:dyDescent="0.25">
      <c r="Q570" s="34"/>
    </row>
    <row r="571" spans="17:17" x14ac:dyDescent="0.25">
      <c r="Q571" s="34"/>
    </row>
    <row r="572" spans="17:17" x14ac:dyDescent="0.25">
      <c r="Q572" s="34"/>
    </row>
    <row r="573" spans="17:17" x14ac:dyDescent="0.25">
      <c r="Q573" s="34"/>
    </row>
    <row r="574" spans="17:17" x14ac:dyDescent="0.25">
      <c r="Q574" s="34"/>
    </row>
    <row r="575" spans="17:17" x14ac:dyDescent="0.25">
      <c r="Q575" s="34"/>
    </row>
    <row r="576" spans="17:17" x14ac:dyDescent="0.25">
      <c r="Q576" s="34"/>
    </row>
    <row r="577" spans="17:17" x14ac:dyDescent="0.25">
      <c r="Q577" s="34"/>
    </row>
    <row r="578" spans="17:17" x14ac:dyDescent="0.25">
      <c r="Q578" s="34"/>
    </row>
    <row r="579" spans="17:17" x14ac:dyDescent="0.25">
      <c r="Q579" s="34"/>
    </row>
    <row r="580" spans="17:17" x14ac:dyDescent="0.25">
      <c r="Q580" s="34"/>
    </row>
    <row r="581" spans="17:17" x14ac:dyDescent="0.25">
      <c r="Q581" s="34"/>
    </row>
    <row r="582" spans="17:17" x14ac:dyDescent="0.25">
      <c r="Q582" s="34"/>
    </row>
    <row r="583" spans="17:17" x14ac:dyDescent="0.25">
      <c r="Q583" s="34"/>
    </row>
    <row r="584" spans="17:17" x14ac:dyDescent="0.25">
      <c r="Q584" s="34"/>
    </row>
    <row r="585" spans="17:17" x14ac:dyDescent="0.25">
      <c r="Q585" s="34"/>
    </row>
    <row r="586" spans="17:17" x14ac:dyDescent="0.25">
      <c r="Q586" s="34"/>
    </row>
    <row r="587" spans="17:17" x14ac:dyDescent="0.25">
      <c r="Q587" s="34"/>
    </row>
    <row r="588" spans="17:17" x14ac:dyDescent="0.25">
      <c r="Q588" s="34"/>
    </row>
    <row r="589" spans="17:17" x14ac:dyDescent="0.25">
      <c r="Q589" s="34"/>
    </row>
    <row r="590" spans="17:17" x14ac:dyDescent="0.25">
      <c r="Q590" s="34"/>
    </row>
    <row r="591" spans="17:17" x14ac:dyDescent="0.25">
      <c r="Q591" s="34"/>
    </row>
    <row r="592" spans="17:17" x14ac:dyDescent="0.25">
      <c r="Q592" s="34"/>
    </row>
    <row r="593" spans="17:17" x14ac:dyDescent="0.25">
      <c r="Q593" s="34"/>
    </row>
    <row r="594" spans="17:17" x14ac:dyDescent="0.25">
      <c r="Q594" s="34"/>
    </row>
    <row r="595" spans="17:17" x14ac:dyDescent="0.25">
      <c r="Q595" s="34"/>
    </row>
    <row r="596" spans="17:17" x14ac:dyDescent="0.25">
      <c r="Q596" s="34"/>
    </row>
    <row r="597" spans="17:17" x14ac:dyDescent="0.25">
      <c r="Q597" s="34"/>
    </row>
    <row r="598" spans="17:17" x14ac:dyDescent="0.25">
      <c r="Q598" s="34"/>
    </row>
    <row r="599" spans="17:17" x14ac:dyDescent="0.25">
      <c r="Q599" s="34"/>
    </row>
    <row r="600" spans="17:17" x14ac:dyDescent="0.25">
      <c r="Q600" s="34"/>
    </row>
    <row r="601" spans="17:17" x14ac:dyDescent="0.25">
      <c r="Q601" s="34"/>
    </row>
    <row r="602" spans="17:17" x14ac:dyDescent="0.25">
      <c r="Q602" s="34"/>
    </row>
    <row r="603" spans="17:17" x14ac:dyDescent="0.25">
      <c r="Q603" s="34"/>
    </row>
    <row r="604" spans="17:17" x14ac:dyDescent="0.25">
      <c r="Q604" s="34"/>
    </row>
    <row r="605" spans="17:17" x14ac:dyDescent="0.25">
      <c r="Q605" s="34"/>
    </row>
    <row r="606" spans="17:17" x14ac:dyDescent="0.25">
      <c r="Q606" s="34"/>
    </row>
    <row r="607" spans="17:17" x14ac:dyDescent="0.25">
      <c r="Q607" s="34"/>
    </row>
    <row r="608" spans="17:17" x14ac:dyDescent="0.25">
      <c r="Q608" s="34"/>
    </row>
    <row r="609" spans="17:17" x14ac:dyDescent="0.25">
      <c r="Q609" s="34"/>
    </row>
    <row r="610" spans="17:17" x14ac:dyDescent="0.25">
      <c r="Q610" s="34"/>
    </row>
    <row r="611" spans="17:17" x14ac:dyDescent="0.25">
      <c r="Q611" s="34"/>
    </row>
    <row r="612" spans="17:17" x14ac:dyDescent="0.25">
      <c r="Q612" s="34"/>
    </row>
    <row r="613" spans="17:17" x14ac:dyDescent="0.25">
      <c r="Q613" s="34"/>
    </row>
    <row r="614" spans="17:17" x14ac:dyDescent="0.25">
      <c r="Q614" s="34"/>
    </row>
    <row r="615" spans="17:17" x14ac:dyDescent="0.25">
      <c r="Q615" s="34"/>
    </row>
    <row r="616" spans="17:17" x14ac:dyDescent="0.25">
      <c r="Q616" s="34"/>
    </row>
    <row r="617" spans="17:17" x14ac:dyDescent="0.25">
      <c r="Q617" s="34"/>
    </row>
    <row r="618" spans="17:17" x14ac:dyDescent="0.25">
      <c r="Q618" s="34"/>
    </row>
    <row r="619" spans="17:17" x14ac:dyDescent="0.25">
      <c r="Q619" s="34"/>
    </row>
    <row r="620" spans="17:17" x14ac:dyDescent="0.25">
      <c r="Q620" s="34"/>
    </row>
    <row r="621" spans="17:17" x14ac:dyDescent="0.25">
      <c r="Q621" s="34"/>
    </row>
    <row r="622" spans="17:17" x14ac:dyDescent="0.25">
      <c r="Q622" s="34"/>
    </row>
    <row r="623" spans="17:17" x14ac:dyDescent="0.25">
      <c r="Q623" s="34"/>
    </row>
    <row r="624" spans="17:17" x14ac:dyDescent="0.25">
      <c r="Q624" s="34"/>
    </row>
    <row r="625" spans="17:17" x14ac:dyDescent="0.25">
      <c r="Q625" s="34"/>
    </row>
    <row r="626" spans="17:17" x14ac:dyDescent="0.25">
      <c r="Q626" s="34"/>
    </row>
    <row r="627" spans="17:17" x14ac:dyDescent="0.25">
      <c r="Q627" s="34"/>
    </row>
    <row r="628" spans="17:17" x14ac:dyDescent="0.25">
      <c r="Q628" s="34"/>
    </row>
    <row r="629" spans="17:17" x14ac:dyDescent="0.25">
      <c r="Q629" s="34"/>
    </row>
    <row r="630" spans="17:17" x14ac:dyDescent="0.25">
      <c r="Q630" s="34"/>
    </row>
    <row r="631" spans="17:17" x14ac:dyDescent="0.25">
      <c r="Q631" s="34"/>
    </row>
    <row r="632" spans="17:17" x14ac:dyDescent="0.25">
      <c r="Q632" s="34"/>
    </row>
    <row r="633" spans="17:17" x14ac:dyDescent="0.25">
      <c r="Q633" s="34"/>
    </row>
    <row r="634" spans="17:17" x14ac:dyDescent="0.25">
      <c r="Q634" s="34"/>
    </row>
    <row r="635" spans="17:17" x14ac:dyDescent="0.25">
      <c r="Q635" s="34"/>
    </row>
    <row r="636" spans="17:17" x14ac:dyDescent="0.25">
      <c r="Q636" s="34"/>
    </row>
    <row r="637" spans="17:17" x14ac:dyDescent="0.25">
      <c r="Q637" s="34"/>
    </row>
    <row r="638" spans="17:17" x14ac:dyDescent="0.25">
      <c r="Q638" s="34"/>
    </row>
    <row r="639" spans="17:17" x14ac:dyDescent="0.25">
      <c r="Q639" s="34"/>
    </row>
    <row r="640" spans="17:17" x14ac:dyDescent="0.25">
      <c r="Q640" s="34"/>
    </row>
    <row r="641" spans="17:17" x14ac:dyDescent="0.25">
      <c r="Q641" s="34"/>
    </row>
    <row r="642" spans="17:17" x14ac:dyDescent="0.25">
      <c r="Q642" s="34"/>
    </row>
    <row r="643" spans="17:17" x14ac:dyDescent="0.25">
      <c r="Q643" s="34"/>
    </row>
    <row r="644" spans="17:17" x14ac:dyDescent="0.25">
      <c r="Q644" s="34"/>
    </row>
    <row r="645" spans="17:17" x14ac:dyDescent="0.25">
      <c r="Q645" s="34"/>
    </row>
    <row r="646" spans="17:17" x14ac:dyDescent="0.25">
      <c r="Q646" s="34"/>
    </row>
    <row r="647" spans="17:17" x14ac:dyDescent="0.25">
      <c r="Q647" s="34"/>
    </row>
    <row r="648" spans="17:17" x14ac:dyDescent="0.25">
      <c r="Q648" s="34"/>
    </row>
    <row r="649" spans="17:17" x14ac:dyDescent="0.25">
      <c r="Q649" s="34"/>
    </row>
    <row r="650" spans="17:17" x14ac:dyDescent="0.25">
      <c r="Q650" s="34"/>
    </row>
    <row r="651" spans="17:17" x14ac:dyDescent="0.25">
      <c r="Q651" s="34"/>
    </row>
    <row r="652" spans="17:17" x14ac:dyDescent="0.25">
      <c r="Q652" s="34"/>
    </row>
    <row r="653" spans="17:17" x14ac:dyDescent="0.25">
      <c r="Q653" s="34"/>
    </row>
    <row r="654" spans="17:17" x14ac:dyDescent="0.25">
      <c r="Q654" s="34"/>
    </row>
    <row r="655" spans="17:17" x14ac:dyDescent="0.25">
      <c r="Q655" s="34"/>
    </row>
    <row r="656" spans="17:17" x14ac:dyDescent="0.25">
      <c r="Q656" s="34"/>
    </row>
    <row r="657" spans="17:17" x14ac:dyDescent="0.25">
      <c r="Q657" s="34"/>
    </row>
    <row r="658" spans="17:17" x14ac:dyDescent="0.25">
      <c r="Q658" s="34"/>
    </row>
    <row r="659" spans="17:17" x14ac:dyDescent="0.25">
      <c r="Q659" s="34"/>
    </row>
    <row r="660" spans="17:17" x14ac:dyDescent="0.25">
      <c r="Q660" s="34"/>
    </row>
    <row r="661" spans="17:17" x14ac:dyDescent="0.25">
      <c r="Q661" s="34"/>
    </row>
    <row r="662" spans="17:17" x14ac:dyDescent="0.25">
      <c r="Q662" s="34"/>
    </row>
    <row r="663" spans="17:17" x14ac:dyDescent="0.25">
      <c r="Q663" s="34"/>
    </row>
    <row r="664" spans="17:17" x14ac:dyDescent="0.25">
      <c r="Q664" s="34"/>
    </row>
    <row r="665" spans="17:17" x14ac:dyDescent="0.25">
      <c r="Q665" s="34"/>
    </row>
    <row r="666" spans="17:17" x14ac:dyDescent="0.25">
      <c r="Q666" s="34"/>
    </row>
    <row r="667" spans="17:17" x14ac:dyDescent="0.25">
      <c r="Q667" s="34"/>
    </row>
    <row r="668" spans="17:17" x14ac:dyDescent="0.25">
      <c r="Q668" s="34"/>
    </row>
    <row r="669" spans="17:17" x14ac:dyDescent="0.25">
      <c r="Q669" s="34"/>
    </row>
    <row r="670" spans="17:17" x14ac:dyDescent="0.25">
      <c r="Q670" s="34"/>
    </row>
    <row r="671" spans="17:17" x14ac:dyDescent="0.25">
      <c r="Q671" s="34"/>
    </row>
    <row r="672" spans="17:17" x14ac:dyDescent="0.25">
      <c r="Q672" s="34"/>
    </row>
    <row r="673" spans="17:17" x14ac:dyDescent="0.25">
      <c r="Q673" s="34"/>
    </row>
    <row r="674" spans="17:17" x14ac:dyDescent="0.25">
      <c r="Q674" s="34"/>
    </row>
    <row r="675" spans="17:17" x14ac:dyDescent="0.25">
      <c r="Q675" s="34"/>
    </row>
    <row r="676" spans="17:17" x14ac:dyDescent="0.25">
      <c r="Q676" s="34"/>
    </row>
    <row r="677" spans="17:17" x14ac:dyDescent="0.25">
      <c r="Q677" s="34"/>
    </row>
    <row r="678" spans="17:17" x14ac:dyDescent="0.25">
      <c r="Q678" s="34"/>
    </row>
    <row r="679" spans="17:17" x14ac:dyDescent="0.25">
      <c r="Q679" s="34"/>
    </row>
    <row r="680" spans="17:17" x14ac:dyDescent="0.25">
      <c r="Q680" s="34"/>
    </row>
    <row r="681" spans="17:17" x14ac:dyDescent="0.25">
      <c r="Q681" s="34"/>
    </row>
    <row r="682" spans="17:17" x14ac:dyDescent="0.25">
      <c r="Q682" s="34"/>
    </row>
    <row r="683" spans="17:17" x14ac:dyDescent="0.25">
      <c r="Q683" s="34"/>
    </row>
    <row r="684" spans="17:17" x14ac:dyDescent="0.25">
      <c r="Q684" s="34"/>
    </row>
    <row r="685" spans="17:17" x14ac:dyDescent="0.25">
      <c r="Q685" s="34"/>
    </row>
    <row r="686" spans="17:17" x14ac:dyDescent="0.25">
      <c r="Q686" s="34"/>
    </row>
    <row r="687" spans="17:17" x14ac:dyDescent="0.25">
      <c r="Q687" s="34"/>
    </row>
    <row r="688" spans="17:17" x14ac:dyDescent="0.25">
      <c r="Q688" s="34"/>
    </row>
    <row r="689" spans="17:17" x14ac:dyDescent="0.25">
      <c r="Q689" s="34"/>
    </row>
    <row r="690" spans="17:17" x14ac:dyDescent="0.25">
      <c r="Q690" s="34"/>
    </row>
    <row r="691" spans="17:17" x14ac:dyDescent="0.25">
      <c r="Q691" s="34"/>
    </row>
    <row r="692" spans="17:17" x14ac:dyDescent="0.25">
      <c r="Q692" s="34"/>
    </row>
    <row r="693" spans="17:17" x14ac:dyDescent="0.25">
      <c r="Q693" s="34"/>
    </row>
    <row r="694" spans="17:17" x14ac:dyDescent="0.25">
      <c r="Q694" s="34"/>
    </row>
    <row r="695" spans="17:17" x14ac:dyDescent="0.25">
      <c r="Q695" s="34"/>
    </row>
    <row r="696" spans="17:17" x14ac:dyDescent="0.25">
      <c r="Q696" s="34"/>
    </row>
    <row r="697" spans="17:17" x14ac:dyDescent="0.25">
      <c r="Q697" s="34"/>
    </row>
    <row r="698" spans="17:17" x14ac:dyDescent="0.25">
      <c r="Q698" s="34"/>
    </row>
    <row r="699" spans="17:17" x14ac:dyDescent="0.25">
      <c r="Q699" s="34"/>
    </row>
    <row r="700" spans="17:17" x14ac:dyDescent="0.25">
      <c r="Q700" s="34"/>
    </row>
    <row r="701" spans="17:17" x14ac:dyDescent="0.25">
      <c r="Q701" s="34"/>
    </row>
    <row r="702" spans="17:17" x14ac:dyDescent="0.25">
      <c r="Q702" s="34"/>
    </row>
    <row r="703" spans="17:17" x14ac:dyDescent="0.25">
      <c r="Q703" s="34"/>
    </row>
    <row r="704" spans="17:17" x14ac:dyDescent="0.25">
      <c r="Q704" s="34"/>
    </row>
    <row r="705" spans="17:17" x14ac:dyDescent="0.25">
      <c r="Q705" s="34"/>
    </row>
    <row r="706" spans="17:17" x14ac:dyDescent="0.25">
      <c r="Q706" s="34"/>
    </row>
    <row r="707" spans="17:17" x14ac:dyDescent="0.25">
      <c r="Q707" s="34"/>
    </row>
    <row r="708" spans="17:17" x14ac:dyDescent="0.25">
      <c r="Q708" s="34"/>
    </row>
    <row r="709" spans="17:17" x14ac:dyDescent="0.25">
      <c r="Q709" s="34"/>
    </row>
    <row r="710" spans="17:17" x14ac:dyDescent="0.25">
      <c r="Q710" s="34"/>
    </row>
    <row r="711" spans="17:17" x14ac:dyDescent="0.25">
      <c r="Q711" s="34"/>
    </row>
    <row r="712" spans="17:17" x14ac:dyDescent="0.25">
      <c r="Q712" s="34"/>
    </row>
    <row r="713" spans="17:17" x14ac:dyDescent="0.25">
      <c r="Q713" s="34"/>
    </row>
    <row r="714" spans="17:17" x14ac:dyDescent="0.25">
      <c r="Q714" s="34"/>
    </row>
    <row r="715" spans="17:17" x14ac:dyDescent="0.25">
      <c r="Q715" s="34"/>
    </row>
    <row r="716" spans="17:17" x14ac:dyDescent="0.25">
      <c r="Q716" s="34"/>
    </row>
    <row r="717" spans="17:17" x14ac:dyDescent="0.25">
      <c r="Q717" s="34"/>
    </row>
    <row r="718" spans="17:17" x14ac:dyDescent="0.25">
      <c r="Q718" s="34"/>
    </row>
    <row r="719" spans="17:17" x14ac:dyDescent="0.25">
      <c r="Q719" s="34"/>
    </row>
    <row r="720" spans="17:17" x14ac:dyDescent="0.25">
      <c r="Q720" s="34"/>
    </row>
    <row r="721" spans="17:17" x14ac:dyDescent="0.25">
      <c r="Q721" s="34"/>
    </row>
    <row r="722" spans="17:17" x14ac:dyDescent="0.25">
      <c r="Q722" s="34"/>
    </row>
    <row r="723" spans="17:17" x14ac:dyDescent="0.25">
      <c r="Q723" s="34"/>
    </row>
    <row r="724" spans="17:17" x14ac:dyDescent="0.25">
      <c r="Q724" s="34"/>
    </row>
    <row r="725" spans="17:17" x14ac:dyDescent="0.25">
      <c r="Q725" s="34"/>
    </row>
    <row r="726" spans="17:17" x14ac:dyDescent="0.25">
      <c r="Q726" s="34"/>
    </row>
    <row r="727" spans="17:17" x14ac:dyDescent="0.25">
      <c r="Q727" s="34"/>
    </row>
    <row r="728" spans="17:17" x14ac:dyDescent="0.25">
      <c r="Q728" s="34"/>
    </row>
    <row r="729" spans="17:17" x14ac:dyDescent="0.25">
      <c r="Q729" s="34"/>
    </row>
    <row r="730" spans="17:17" x14ac:dyDescent="0.25">
      <c r="Q730" s="34"/>
    </row>
    <row r="731" spans="17:17" x14ac:dyDescent="0.25">
      <c r="Q731" s="34"/>
    </row>
    <row r="732" spans="17:17" x14ac:dyDescent="0.25">
      <c r="Q732" s="34"/>
    </row>
    <row r="733" spans="17:17" x14ac:dyDescent="0.25">
      <c r="Q733" s="34"/>
    </row>
    <row r="734" spans="17:17" x14ac:dyDescent="0.25">
      <c r="Q734" s="34"/>
    </row>
    <row r="735" spans="17:17" x14ac:dyDescent="0.25">
      <c r="Q735" s="34"/>
    </row>
    <row r="736" spans="17:17" x14ac:dyDescent="0.25">
      <c r="Q736" s="34"/>
    </row>
    <row r="737" spans="17:17" x14ac:dyDescent="0.25">
      <c r="Q737" s="34"/>
    </row>
    <row r="738" spans="17:17" x14ac:dyDescent="0.25">
      <c r="Q738" s="34"/>
    </row>
    <row r="739" spans="17:17" x14ac:dyDescent="0.25">
      <c r="Q739" s="34"/>
    </row>
    <row r="740" spans="17:17" x14ac:dyDescent="0.25">
      <c r="Q740" s="34"/>
    </row>
    <row r="741" spans="17:17" x14ac:dyDescent="0.25">
      <c r="Q741" s="34"/>
    </row>
    <row r="742" spans="17:17" x14ac:dyDescent="0.25">
      <c r="Q742" s="34"/>
    </row>
    <row r="743" spans="17:17" x14ac:dyDescent="0.25">
      <c r="Q743" s="34"/>
    </row>
    <row r="744" spans="17:17" x14ac:dyDescent="0.25">
      <c r="Q744" s="34"/>
    </row>
    <row r="745" spans="17:17" x14ac:dyDescent="0.25">
      <c r="Q745" s="34"/>
    </row>
    <row r="746" spans="17:17" x14ac:dyDescent="0.25">
      <c r="Q746" s="34"/>
    </row>
    <row r="747" spans="17:17" x14ac:dyDescent="0.25">
      <c r="Q747" s="34"/>
    </row>
    <row r="748" spans="17:17" x14ac:dyDescent="0.25">
      <c r="Q748" s="34"/>
    </row>
    <row r="749" spans="17:17" x14ac:dyDescent="0.25">
      <c r="Q749" s="34"/>
    </row>
    <row r="750" spans="17:17" x14ac:dyDescent="0.25">
      <c r="Q750" s="34"/>
    </row>
    <row r="751" spans="17:17" x14ac:dyDescent="0.25">
      <c r="Q751" s="34"/>
    </row>
    <row r="752" spans="17:17" x14ac:dyDescent="0.25">
      <c r="Q752" s="34"/>
    </row>
    <row r="753" spans="17:17" x14ac:dyDescent="0.25">
      <c r="Q753" s="34"/>
    </row>
    <row r="754" spans="17:17" x14ac:dyDescent="0.25">
      <c r="Q754" s="34"/>
    </row>
    <row r="755" spans="17:17" x14ac:dyDescent="0.25">
      <c r="Q755" s="34"/>
    </row>
    <row r="756" spans="17:17" x14ac:dyDescent="0.25">
      <c r="Q756" s="34"/>
    </row>
    <row r="757" spans="17:17" x14ac:dyDescent="0.25">
      <c r="Q757" s="34"/>
    </row>
    <row r="758" spans="17:17" x14ac:dyDescent="0.25">
      <c r="Q758" s="34"/>
    </row>
    <row r="759" spans="17:17" x14ac:dyDescent="0.25">
      <c r="Q759" s="34"/>
    </row>
    <row r="760" spans="17:17" x14ac:dyDescent="0.25">
      <c r="Q760" s="34"/>
    </row>
    <row r="761" spans="17:17" x14ac:dyDescent="0.25">
      <c r="Q761" s="34"/>
    </row>
    <row r="762" spans="17:17" x14ac:dyDescent="0.25">
      <c r="Q762" s="34"/>
    </row>
    <row r="763" spans="17:17" x14ac:dyDescent="0.25">
      <c r="Q763" s="34"/>
    </row>
    <row r="764" spans="17:17" x14ac:dyDescent="0.25">
      <c r="Q764" s="34"/>
    </row>
    <row r="765" spans="17:17" x14ac:dyDescent="0.25">
      <c r="Q765" s="34"/>
    </row>
    <row r="766" spans="17:17" x14ac:dyDescent="0.25">
      <c r="Q766" s="34"/>
    </row>
    <row r="767" spans="17:17" x14ac:dyDescent="0.25">
      <c r="Q767" s="34"/>
    </row>
    <row r="768" spans="17:17" x14ac:dyDescent="0.25">
      <c r="Q768" s="34"/>
    </row>
    <row r="769" spans="17:17" x14ac:dyDescent="0.25">
      <c r="Q769" s="34"/>
    </row>
    <row r="770" spans="17:17" x14ac:dyDescent="0.25">
      <c r="Q770" s="34"/>
    </row>
    <row r="771" spans="17:17" x14ac:dyDescent="0.25">
      <c r="Q771" s="34"/>
    </row>
    <row r="772" spans="17:17" x14ac:dyDescent="0.25">
      <c r="Q772" s="34"/>
    </row>
    <row r="773" spans="17:17" x14ac:dyDescent="0.25">
      <c r="Q773" s="34"/>
    </row>
    <row r="774" spans="17:17" x14ac:dyDescent="0.25">
      <c r="Q774" s="34"/>
    </row>
    <row r="775" spans="17:17" x14ac:dyDescent="0.25">
      <c r="Q775" s="34"/>
    </row>
    <row r="776" spans="17:17" x14ac:dyDescent="0.25">
      <c r="Q776" s="34"/>
    </row>
    <row r="777" spans="17:17" x14ac:dyDescent="0.25">
      <c r="Q777" s="34"/>
    </row>
    <row r="778" spans="17:17" x14ac:dyDescent="0.25">
      <c r="Q778" s="34"/>
    </row>
    <row r="779" spans="17:17" x14ac:dyDescent="0.25">
      <c r="Q779" s="34"/>
    </row>
    <row r="780" spans="17:17" x14ac:dyDescent="0.25">
      <c r="Q780" s="34"/>
    </row>
    <row r="781" spans="17:17" x14ac:dyDescent="0.25">
      <c r="Q781" s="34"/>
    </row>
    <row r="782" spans="17:17" x14ac:dyDescent="0.25">
      <c r="Q782" s="34"/>
    </row>
    <row r="783" spans="17:17" x14ac:dyDescent="0.25">
      <c r="Q783" s="34"/>
    </row>
    <row r="784" spans="17:17" x14ac:dyDescent="0.25">
      <c r="Q784" s="34"/>
    </row>
    <row r="785" spans="17:17" x14ac:dyDescent="0.25">
      <c r="Q785" s="34"/>
    </row>
    <row r="786" spans="17:17" x14ac:dyDescent="0.25">
      <c r="Q786" s="34"/>
    </row>
    <row r="787" spans="17:17" x14ac:dyDescent="0.25">
      <c r="Q787" s="34"/>
    </row>
    <row r="788" spans="17:17" x14ac:dyDescent="0.25">
      <c r="Q788" s="34"/>
    </row>
    <row r="789" spans="17:17" x14ac:dyDescent="0.25">
      <c r="Q789" s="34"/>
    </row>
    <row r="790" spans="17:17" x14ac:dyDescent="0.25">
      <c r="Q790" s="34"/>
    </row>
    <row r="791" spans="17:17" x14ac:dyDescent="0.25">
      <c r="Q791" s="34"/>
    </row>
    <row r="792" spans="17:17" x14ac:dyDescent="0.25">
      <c r="Q792" s="34"/>
    </row>
    <row r="793" spans="17:17" x14ac:dyDescent="0.25">
      <c r="Q793" s="34"/>
    </row>
    <row r="794" spans="17:17" x14ac:dyDescent="0.25">
      <c r="Q794" s="34"/>
    </row>
    <row r="795" spans="17:17" x14ac:dyDescent="0.25">
      <c r="Q795" s="34"/>
    </row>
    <row r="796" spans="17:17" x14ac:dyDescent="0.25">
      <c r="Q796" s="34"/>
    </row>
    <row r="797" spans="17:17" x14ac:dyDescent="0.25">
      <c r="Q797" s="34"/>
    </row>
    <row r="798" spans="17:17" x14ac:dyDescent="0.25">
      <c r="Q798" s="34"/>
    </row>
    <row r="799" spans="17:17" x14ac:dyDescent="0.25">
      <c r="Q799" s="34"/>
    </row>
    <row r="800" spans="17:17" x14ac:dyDescent="0.25">
      <c r="Q800" s="34"/>
    </row>
    <row r="801" spans="17:17" x14ac:dyDescent="0.25">
      <c r="Q801" s="34"/>
    </row>
    <row r="802" spans="17:17" x14ac:dyDescent="0.25">
      <c r="Q802" s="34"/>
    </row>
    <row r="803" spans="17:17" x14ac:dyDescent="0.25">
      <c r="Q803" s="34"/>
    </row>
    <row r="804" spans="17:17" x14ac:dyDescent="0.25">
      <c r="Q804" s="34"/>
    </row>
    <row r="805" spans="17:17" x14ac:dyDescent="0.25">
      <c r="Q805" s="34"/>
    </row>
    <row r="806" spans="17:17" x14ac:dyDescent="0.25">
      <c r="Q806" s="34"/>
    </row>
    <row r="807" spans="17:17" x14ac:dyDescent="0.25">
      <c r="Q807" s="34"/>
    </row>
    <row r="808" spans="17:17" x14ac:dyDescent="0.25">
      <c r="Q808" s="34"/>
    </row>
    <row r="809" spans="17:17" x14ac:dyDescent="0.25">
      <c r="Q809" s="34"/>
    </row>
    <row r="810" spans="17:17" x14ac:dyDescent="0.25">
      <c r="Q810" s="34"/>
    </row>
    <row r="811" spans="17:17" x14ac:dyDescent="0.25">
      <c r="Q811" s="34"/>
    </row>
    <row r="812" spans="17:17" x14ac:dyDescent="0.25">
      <c r="Q812" s="34"/>
    </row>
    <row r="813" spans="17:17" x14ac:dyDescent="0.25">
      <c r="Q813" s="34"/>
    </row>
    <row r="814" spans="17:17" x14ac:dyDescent="0.25">
      <c r="Q814" s="34"/>
    </row>
    <row r="815" spans="17:17" x14ac:dyDescent="0.25">
      <c r="Q815" s="34"/>
    </row>
    <row r="816" spans="17:17" x14ac:dyDescent="0.25">
      <c r="Q816" s="34"/>
    </row>
    <row r="817" spans="17:17" x14ac:dyDescent="0.25">
      <c r="Q817" s="34"/>
    </row>
    <row r="818" spans="17:17" x14ac:dyDescent="0.25">
      <c r="Q818" s="34"/>
    </row>
    <row r="819" spans="17:17" x14ac:dyDescent="0.25">
      <c r="Q819" s="34"/>
    </row>
    <row r="820" spans="17:17" x14ac:dyDescent="0.25">
      <c r="Q820" s="34"/>
    </row>
    <row r="821" spans="17:17" x14ac:dyDescent="0.25">
      <c r="Q821" s="34"/>
    </row>
    <row r="822" spans="17:17" x14ac:dyDescent="0.25">
      <c r="Q822" s="34"/>
    </row>
    <row r="823" spans="17:17" x14ac:dyDescent="0.25">
      <c r="Q823" s="34"/>
    </row>
    <row r="824" spans="17:17" x14ac:dyDescent="0.25">
      <c r="Q824" s="34"/>
    </row>
    <row r="825" spans="17:17" x14ac:dyDescent="0.25">
      <c r="Q825" s="34"/>
    </row>
    <row r="826" spans="17:17" x14ac:dyDescent="0.25">
      <c r="Q826" s="34"/>
    </row>
    <row r="827" spans="17:17" x14ac:dyDescent="0.25">
      <c r="Q827" s="34"/>
    </row>
    <row r="828" spans="17:17" x14ac:dyDescent="0.25">
      <c r="Q828" s="34"/>
    </row>
    <row r="829" spans="17:17" x14ac:dyDescent="0.25">
      <c r="Q829" s="34"/>
    </row>
    <row r="830" spans="17:17" x14ac:dyDescent="0.25">
      <c r="Q830" s="34"/>
    </row>
    <row r="831" spans="17:17" x14ac:dyDescent="0.25">
      <c r="Q831" s="34"/>
    </row>
    <row r="832" spans="17:17" x14ac:dyDescent="0.25">
      <c r="Q832" s="34"/>
    </row>
    <row r="833" spans="17:17" x14ac:dyDescent="0.25">
      <c r="Q833" s="34"/>
    </row>
    <row r="834" spans="17:17" x14ac:dyDescent="0.25">
      <c r="Q834" s="34"/>
    </row>
    <row r="835" spans="17:17" x14ac:dyDescent="0.25">
      <c r="Q835" s="34"/>
    </row>
    <row r="836" spans="17:17" x14ac:dyDescent="0.25">
      <c r="Q836" s="34"/>
    </row>
    <row r="837" spans="17:17" x14ac:dyDescent="0.25">
      <c r="Q837" s="34"/>
    </row>
    <row r="838" spans="17:17" x14ac:dyDescent="0.25">
      <c r="Q838" s="34"/>
    </row>
    <row r="839" spans="17:17" x14ac:dyDescent="0.25">
      <c r="Q839" s="34"/>
    </row>
    <row r="840" spans="17:17" x14ac:dyDescent="0.25">
      <c r="Q840" s="34"/>
    </row>
    <row r="841" spans="17:17" x14ac:dyDescent="0.25">
      <c r="Q841" s="34"/>
    </row>
    <row r="842" spans="17:17" x14ac:dyDescent="0.25">
      <c r="Q842" s="34"/>
    </row>
    <row r="843" spans="17:17" x14ac:dyDescent="0.25">
      <c r="Q843" s="34"/>
    </row>
    <row r="844" spans="17:17" x14ac:dyDescent="0.25">
      <c r="Q844" s="34"/>
    </row>
    <row r="845" spans="17:17" x14ac:dyDescent="0.25">
      <c r="Q845" s="34"/>
    </row>
    <row r="846" spans="17:17" x14ac:dyDescent="0.25">
      <c r="Q846" s="34"/>
    </row>
    <row r="847" spans="17:17" x14ac:dyDescent="0.25">
      <c r="Q847" s="34"/>
    </row>
    <row r="848" spans="17:17" x14ac:dyDescent="0.25">
      <c r="Q848" s="34"/>
    </row>
    <row r="849" spans="17:17" x14ac:dyDescent="0.25">
      <c r="Q849" s="34"/>
    </row>
    <row r="850" spans="17:17" x14ac:dyDescent="0.25">
      <c r="Q850" s="34"/>
    </row>
    <row r="851" spans="17:17" x14ac:dyDescent="0.25">
      <c r="Q851" s="34"/>
    </row>
    <row r="852" spans="17:17" x14ac:dyDescent="0.25">
      <c r="Q852" s="34"/>
    </row>
    <row r="853" spans="17:17" x14ac:dyDescent="0.25">
      <c r="Q853" s="34"/>
    </row>
    <row r="854" spans="17:17" x14ac:dyDescent="0.25">
      <c r="Q854" s="34"/>
    </row>
    <row r="855" spans="17:17" x14ac:dyDescent="0.25">
      <c r="Q855" s="34"/>
    </row>
    <row r="856" spans="17:17" x14ac:dyDescent="0.25">
      <c r="Q856" s="34"/>
    </row>
    <row r="857" spans="17:17" x14ac:dyDescent="0.25">
      <c r="Q857" s="34"/>
    </row>
    <row r="858" spans="17:17" x14ac:dyDescent="0.25">
      <c r="Q858" s="34"/>
    </row>
    <row r="859" spans="17:17" x14ac:dyDescent="0.25">
      <c r="Q859" s="34"/>
    </row>
    <row r="860" spans="17:17" x14ac:dyDescent="0.25">
      <c r="Q860" s="34"/>
    </row>
    <row r="861" spans="17:17" x14ac:dyDescent="0.25">
      <c r="Q861" s="34"/>
    </row>
    <row r="862" spans="17:17" x14ac:dyDescent="0.25">
      <c r="Q862" s="34"/>
    </row>
    <row r="863" spans="17:17" x14ac:dyDescent="0.25">
      <c r="Q863" s="34"/>
    </row>
    <row r="864" spans="17:17" x14ac:dyDescent="0.25">
      <c r="Q864" s="34"/>
    </row>
    <row r="865" spans="17:17" x14ac:dyDescent="0.25">
      <c r="Q865" s="34"/>
    </row>
    <row r="866" spans="17:17" x14ac:dyDescent="0.25">
      <c r="Q866" s="34"/>
    </row>
    <row r="867" spans="17:17" x14ac:dyDescent="0.25">
      <c r="Q867" s="34"/>
    </row>
    <row r="868" spans="17:17" x14ac:dyDescent="0.25">
      <c r="Q868" s="34"/>
    </row>
    <row r="869" spans="17:17" x14ac:dyDescent="0.25">
      <c r="Q869" s="34"/>
    </row>
    <row r="870" spans="17:17" x14ac:dyDescent="0.25">
      <c r="Q870" s="34"/>
    </row>
    <row r="871" spans="17:17" x14ac:dyDescent="0.25">
      <c r="Q871" s="34"/>
    </row>
    <row r="872" spans="17:17" x14ac:dyDescent="0.25">
      <c r="Q872" s="34"/>
    </row>
    <row r="873" spans="17:17" x14ac:dyDescent="0.25">
      <c r="Q873" s="34"/>
    </row>
    <row r="874" spans="17:17" x14ac:dyDescent="0.25">
      <c r="Q874" s="34"/>
    </row>
    <row r="875" spans="17:17" x14ac:dyDescent="0.25">
      <c r="Q875" s="34"/>
    </row>
    <row r="876" spans="17:17" x14ac:dyDescent="0.25">
      <c r="Q876" s="34"/>
    </row>
    <row r="877" spans="17:17" x14ac:dyDescent="0.25">
      <c r="Q877" s="34"/>
    </row>
    <row r="878" spans="17:17" x14ac:dyDescent="0.25">
      <c r="Q878" s="34"/>
    </row>
    <row r="879" spans="17:17" x14ac:dyDescent="0.25">
      <c r="Q879" s="34"/>
    </row>
    <row r="880" spans="17:17" x14ac:dyDescent="0.25">
      <c r="Q880" s="34"/>
    </row>
    <row r="881" spans="17:17" x14ac:dyDescent="0.25">
      <c r="Q881" s="34"/>
    </row>
    <row r="882" spans="17:17" x14ac:dyDescent="0.25">
      <c r="Q882" s="34"/>
    </row>
    <row r="883" spans="17:17" x14ac:dyDescent="0.25">
      <c r="Q883" s="34"/>
    </row>
    <row r="884" spans="17:17" x14ac:dyDescent="0.25">
      <c r="Q884" s="34"/>
    </row>
    <row r="885" spans="17:17" x14ac:dyDescent="0.25">
      <c r="Q885" s="34"/>
    </row>
    <row r="886" spans="17:17" x14ac:dyDescent="0.25">
      <c r="Q886" s="34"/>
    </row>
    <row r="887" spans="17:17" x14ac:dyDescent="0.25">
      <c r="Q887" s="34"/>
    </row>
    <row r="888" spans="17:17" x14ac:dyDescent="0.25">
      <c r="Q888" s="34"/>
    </row>
    <row r="889" spans="17:17" x14ac:dyDescent="0.25">
      <c r="Q889" s="34"/>
    </row>
    <row r="890" spans="17:17" x14ac:dyDescent="0.25">
      <c r="Q890" s="34"/>
    </row>
    <row r="891" spans="17:17" x14ac:dyDescent="0.25">
      <c r="Q891" s="34"/>
    </row>
    <row r="892" spans="17:17" x14ac:dyDescent="0.25">
      <c r="Q892" s="34"/>
    </row>
    <row r="893" spans="17:17" x14ac:dyDescent="0.25">
      <c r="Q893" s="34"/>
    </row>
    <row r="894" spans="17:17" x14ac:dyDescent="0.25">
      <c r="Q894" s="34"/>
    </row>
    <row r="895" spans="17:17" x14ac:dyDescent="0.25">
      <c r="Q895" s="34"/>
    </row>
    <row r="896" spans="17:17" x14ac:dyDescent="0.25">
      <c r="Q896" s="34"/>
    </row>
    <row r="897" spans="17:17" x14ac:dyDescent="0.25">
      <c r="Q897" s="34"/>
    </row>
    <row r="898" spans="17:17" x14ac:dyDescent="0.25">
      <c r="Q898" s="34"/>
    </row>
    <row r="899" spans="17:17" x14ac:dyDescent="0.25">
      <c r="Q899" s="34"/>
    </row>
    <row r="900" spans="17:17" x14ac:dyDescent="0.25">
      <c r="Q900" s="34"/>
    </row>
    <row r="901" spans="17:17" x14ac:dyDescent="0.25">
      <c r="Q901" s="34"/>
    </row>
    <row r="902" spans="17:17" x14ac:dyDescent="0.25">
      <c r="Q902" s="34"/>
    </row>
    <row r="903" spans="17:17" x14ac:dyDescent="0.25">
      <c r="Q903" s="34"/>
    </row>
    <row r="904" spans="17:17" x14ac:dyDescent="0.25">
      <c r="Q904" s="34"/>
    </row>
    <row r="905" spans="17:17" x14ac:dyDescent="0.25">
      <c r="Q905" s="34"/>
    </row>
    <row r="906" spans="17:17" x14ac:dyDescent="0.25">
      <c r="Q906" s="34"/>
    </row>
    <row r="907" spans="17:17" x14ac:dyDescent="0.25">
      <c r="Q907" s="34"/>
    </row>
    <row r="908" spans="17:17" x14ac:dyDescent="0.25">
      <c r="Q908" s="34"/>
    </row>
    <row r="909" spans="17:17" x14ac:dyDescent="0.25">
      <c r="Q909" s="34"/>
    </row>
    <row r="910" spans="17:17" x14ac:dyDescent="0.25">
      <c r="Q910" s="34"/>
    </row>
    <row r="911" spans="17:17" x14ac:dyDescent="0.25">
      <c r="Q911" s="34"/>
    </row>
    <row r="912" spans="17:17" x14ac:dyDescent="0.25">
      <c r="Q912" s="34"/>
    </row>
    <row r="913" spans="17:17" x14ac:dyDescent="0.25">
      <c r="Q913" s="34"/>
    </row>
    <row r="914" spans="17:17" x14ac:dyDescent="0.25">
      <c r="Q914" s="34"/>
    </row>
    <row r="915" spans="17:17" x14ac:dyDescent="0.25">
      <c r="Q915" s="34"/>
    </row>
    <row r="916" spans="17:17" x14ac:dyDescent="0.25">
      <c r="Q916" s="34"/>
    </row>
    <row r="917" spans="17:17" x14ac:dyDescent="0.25">
      <c r="Q917" s="34"/>
    </row>
    <row r="918" spans="17:17" x14ac:dyDescent="0.25">
      <c r="Q918" s="34"/>
    </row>
    <row r="919" spans="17:17" x14ac:dyDescent="0.25">
      <c r="Q919" s="34"/>
    </row>
    <row r="920" spans="17:17" x14ac:dyDescent="0.25">
      <c r="Q920" s="34"/>
    </row>
    <row r="921" spans="17:17" x14ac:dyDescent="0.25">
      <c r="Q921" s="34"/>
    </row>
    <row r="922" spans="17:17" x14ac:dyDescent="0.25">
      <c r="Q922" s="34"/>
    </row>
    <row r="923" spans="17:17" x14ac:dyDescent="0.25">
      <c r="Q923" s="34"/>
    </row>
    <row r="924" spans="17:17" x14ac:dyDescent="0.25">
      <c r="Q924" s="34"/>
    </row>
    <row r="925" spans="17:17" x14ac:dyDescent="0.25">
      <c r="Q925" s="34"/>
    </row>
    <row r="926" spans="17:17" x14ac:dyDescent="0.25">
      <c r="Q926" s="34"/>
    </row>
    <row r="927" spans="17:17" x14ac:dyDescent="0.25">
      <c r="Q927" s="34"/>
    </row>
    <row r="928" spans="17:17" x14ac:dyDescent="0.25">
      <c r="Q928" s="34"/>
    </row>
    <row r="929" spans="17:17" x14ac:dyDescent="0.25">
      <c r="Q929" s="34"/>
    </row>
    <row r="930" spans="17:17" x14ac:dyDescent="0.25">
      <c r="Q930" s="34"/>
    </row>
    <row r="931" spans="17:17" x14ac:dyDescent="0.25">
      <c r="Q931" s="34"/>
    </row>
    <row r="932" spans="17:17" x14ac:dyDescent="0.25">
      <c r="Q932" s="34"/>
    </row>
    <row r="933" spans="17:17" x14ac:dyDescent="0.25">
      <c r="Q933" s="34"/>
    </row>
    <row r="934" spans="17:17" x14ac:dyDescent="0.25">
      <c r="Q934" s="34"/>
    </row>
    <row r="935" spans="17:17" x14ac:dyDescent="0.25">
      <c r="Q935" s="34"/>
    </row>
    <row r="936" spans="17:17" x14ac:dyDescent="0.25">
      <c r="Q936" s="34"/>
    </row>
    <row r="937" spans="17:17" x14ac:dyDescent="0.25">
      <c r="Q937" s="34"/>
    </row>
    <row r="938" spans="17:17" x14ac:dyDescent="0.25">
      <c r="Q938" s="34"/>
    </row>
    <row r="939" spans="17:17" x14ac:dyDescent="0.25">
      <c r="Q939" s="34"/>
    </row>
    <row r="940" spans="17:17" x14ac:dyDescent="0.25">
      <c r="Q940" s="34"/>
    </row>
    <row r="941" spans="17:17" x14ac:dyDescent="0.25">
      <c r="Q941" s="34"/>
    </row>
    <row r="942" spans="17:17" x14ac:dyDescent="0.25">
      <c r="Q942" s="34"/>
    </row>
    <row r="943" spans="17:17" x14ac:dyDescent="0.25">
      <c r="Q943" s="34"/>
    </row>
    <row r="944" spans="17:17" x14ac:dyDescent="0.25">
      <c r="Q944" s="34"/>
    </row>
    <row r="945" spans="17:17" x14ac:dyDescent="0.25">
      <c r="Q945" s="34"/>
    </row>
    <row r="946" spans="17:17" x14ac:dyDescent="0.25">
      <c r="Q946" s="34"/>
    </row>
    <row r="947" spans="17:17" x14ac:dyDescent="0.25">
      <c r="Q947" s="34"/>
    </row>
    <row r="948" spans="17:17" x14ac:dyDescent="0.25">
      <c r="Q948" s="34"/>
    </row>
    <row r="949" spans="17:17" x14ac:dyDescent="0.25">
      <c r="Q949" s="34"/>
    </row>
    <row r="950" spans="17:17" x14ac:dyDescent="0.25">
      <c r="Q950" s="34"/>
    </row>
    <row r="951" spans="17:17" x14ac:dyDescent="0.25">
      <c r="Q951" s="34"/>
    </row>
    <row r="952" spans="17:17" x14ac:dyDescent="0.25">
      <c r="Q952" s="34"/>
    </row>
    <row r="953" spans="17:17" x14ac:dyDescent="0.25">
      <c r="Q953" s="34"/>
    </row>
    <row r="954" spans="17:17" x14ac:dyDescent="0.25">
      <c r="Q954" s="34"/>
    </row>
    <row r="955" spans="17:17" x14ac:dyDescent="0.25">
      <c r="Q955" s="34"/>
    </row>
    <row r="956" spans="17:17" x14ac:dyDescent="0.25">
      <c r="Q956" s="34"/>
    </row>
    <row r="957" spans="17:17" x14ac:dyDescent="0.25">
      <c r="Q957" s="34"/>
    </row>
    <row r="958" spans="17:17" x14ac:dyDescent="0.25">
      <c r="Q958" s="34"/>
    </row>
    <row r="959" spans="17:17" x14ac:dyDescent="0.25">
      <c r="Q959" s="34"/>
    </row>
    <row r="960" spans="17:17" x14ac:dyDescent="0.25">
      <c r="Q960" s="34"/>
    </row>
    <row r="961" spans="17:17" x14ac:dyDescent="0.25">
      <c r="Q961" s="34"/>
    </row>
    <row r="962" spans="17:17" x14ac:dyDescent="0.25">
      <c r="Q962" s="34"/>
    </row>
    <row r="963" spans="17:17" x14ac:dyDescent="0.25">
      <c r="Q963" s="34"/>
    </row>
    <row r="964" spans="17:17" x14ac:dyDescent="0.25">
      <c r="Q964" s="34"/>
    </row>
    <row r="965" spans="17:17" x14ac:dyDescent="0.25">
      <c r="Q965" s="34"/>
    </row>
    <row r="966" spans="17:17" x14ac:dyDescent="0.25">
      <c r="Q966" s="34"/>
    </row>
    <row r="967" spans="17:17" x14ac:dyDescent="0.25">
      <c r="Q967" s="34"/>
    </row>
    <row r="968" spans="17:17" x14ac:dyDescent="0.25">
      <c r="Q968" s="34"/>
    </row>
    <row r="969" spans="17:17" x14ac:dyDescent="0.25">
      <c r="Q969" s="34"/>
    </row>
    <row r="970" spans="17:17" x14ac:dyDescent="0.25">
      <c r="Q970" s="34"/>
    </row>
    <row r="971" spans="17:17" x14ac:dyDescent="0.25">
      <c r="Q971" s="34"/>
    </row>
    <row r="972" spans="17:17" x14ac:dyDescent="0.25">
      <c r="Q972" s="34"/>
    </row>
    <row r="973" spans="17:17" x14ac:dyDescent="0.25">
      <c r="Q973" s="34"/>
    </row>
    <row r="974" spans="17:17" x14ac:dyDescent="0.25">
      <c r="Q974" s="34"/>
    </row>
    <row r="975" spans="17:17" x14ac:dyDescent="0.25">
      <c r="Q975" s="34"/>
    </row>
    <row r="976" spans="17:17" x14ac:dyDescent="0.25">
      <c r="Q976" s="34"/>
    </row>
    <row r="977" spans="17:17" x14ac:dyDescent="0.25">
      <c r="Q977" s="34"/>
    </row>
    <row r="978" spans="17:17" x14ac:dyDescent="0.25">
      <c r="Q978" s="34"/>
    </row>
    <row r="979" spans="17:17" x14ac:dyDescent="0.25">
      <c r="Q979" s="34"/>
    </row>
    <row r="980" spans="17:17" x14ac:dyDescent="0.25">
      <c r="Q980" s="34"/>
    </row>
    <row r="981" spans="17:17" x14ac:dyDescent="0.25">
      <c r="Q981" s="34"/>
    </row>
    <row r="982" spans="17:17" x14ac:dyDescent="0.25">
      <c r="Q982" s="34"/>
    </row>
    <row r="983" spans="17:17" x14ac:dyDescent="0.25">
      <c r="Q983" s="34"/>
    </row>
    <row r="984" spans="17:17" x14ac:dyDescent="0.25">
      <c r="Q984" s="34"/>
    </row>
    <row r="985" spans="17:17" x14ac:dyDescent="0.25">
      <c r="Q985" s="34"/>
    </row>
    <row r="986" spans="17:17" x14ac:dyDescent="0.25">
      <c r="Q986" s="34"/>
    </row>
    <row r="987" spans="17:17" x14ac:dyDescent="0.25">
      <c r="Q987" s="34"/>
    </row>
    <row r="988" spans="17:17" x14ac:dyDescent="0.25">
      <c r="Q988" s="34"/>
    </row>
    <row r="989" spans="17:17" x14ac:dyDescent="0.25">
      <c r="Q989" s="34"/>
    </row>
    <row r="990" spans="17:17" x14ac:dyDescent="0.25">
      <c r="Q990" s="34"/>
    </row>
    <row r="991" spans="17:17" x14ac:dyDescent="0.25">
      <c r="Q991" s="34"/>
    </row>
    <row r="992" spans="17:17" x14ac:dyDescent="0.25">
      <c r="Q992" s="34"/>
    </row>
    <row r="993" spans="17:17" x14ac:dyDescent="0.25">
      <c r="Q993" s="34"/>
    </row>
    <row r="994" spans="17:17" x14ac:dyDescent="0.25">
      <c r="Q994" s="34"/>
    </row>
    <row r="995" spans="17:17" x14ac:dyDescent="0.25">
      <c r="Q995" s="34"/>
    </row>
    <row r="996" spans="17:17" x14ac:dyDescent="0.25">
      <c r="Q996" s="34"/>
    </row>
    <row r="997" spans="17:17" x14ac:dyDescent="0.25">
      <c r="Q997" s="34"/>
    </row>
    <row r="998" spans="17:17" x14ac:dyDescent="0.25">
      <c r="Q998" s="34"/>
    </row>
    <row r="999" spans="17:17" x14ac:dyDescent="0.25">
      <c r="Q999" s="34"/>
    </row>
    <row r="1000" spans="17:17" x14ac:dyDescent="0.25">
      <c r="Q1000" s="34"/>
    </row>
    <row r="1001" spans="17:17" x14ac:dyDescent="0.25">
      <c r="Q1001" s="34"/>
    </row>
    <row r="1002" spans="17:17" x14ac:dyDescent="0.25">
      <c r="Q1002" s="34"/>
    </row>
    <row r="1003" spans="17:17" x14ac:dyDescent="0.25">
      <c r="Q1003" s="34"/>
    </row>
    <row r="1004" spans="17:17" x14ac:dyDescent="0.25">
      <c r="Q1004" s="34"/>
    </row>
    <row r="1005" spans="17:17" x14ac:dyDescent="0.25">
      <c r="Q1005" s="34"/>
    </row>
    <row r="1006" spans="17:17" x14ac:dyDescent="0.25">
      <c r="Q1006" s="34"/>
    </row>
    <row r="1007" spans="17:17" x14ac:dyDescent="0.25">
      <c r="Q1007" s="34"/>
    </row>
    <row r="1008" spans="17:17" x14ac:dyDescent="0.25">
      <c r="Q1008" s="34"/>
    </row>
    <row r="1009" spans="17:17" x14ac:dyDescent="0.25">
      <c r="Q1009" s="34"/>
    </row>
    <row r="1010" spans="17:17" x14ac:dyDescent="0.25">
      <c r="Q1010" s="34"/>
    </row>
    <row r="1011" spans="17:17" x14ac:dyDescent="0.25">
      <c r="Q1011" s="34"/>
    </row>
    <row r="1012" spans="17:17" x14ac:dyDescent="0.25">
      <c r="Q1012" s="34"/>
    </row>
    <row r="1013" spans="17:17" x14ac:dyDescent="0.25">
      <c r="Q1013" s="34"/>
    </row>
    <row r="1014" spans="17:17" x14ac:dyDescent="0.25">
      <c r="Q1014" s="34"/>
    </row>
    <row r="1015" spans="17:17" x14ac:dyDescent="0.25">
      <c r="Q1015" s="34"/>
    </row>
    <row r="1016" spans="17:17" x14ac:dyDescent="0.25">
      <c r="Q1016" s="34"/>
    </row>
    <row r="1017" spans="17:17" x14ac:dyDescent="0.25">
      <c r="Q1017" s="34"/>
    </row>
    <row r="1018" spans="17:17" x14ac:dyDescent="0.25">
      <c r="Q1018" s="34"/>
    </row>
    <row r="1019" spans="17:17" x14ac:dyDescent="0.25">
      <c r="Q1019" s="34"/>
    </row>
    <row r="1020" spans="17:17" x14ac:dyDescent="0.25">
      <c r="Q1020" s="34"/>
    </row>
    <row r="1021" spans="17:17" x14ac:dyDescent="0.25">
      <c r="Q1021" s="34"/>
    </row>
  </sheetData>
  <sheetProtection sheet="1" objects="1" scenarios="1"/>
  <mergeCells count="37">
    <mergeCell ref="A41:A42"/>
    <mergeCell ref="Q11:Q12"/>
    <mergeCell ref="Q14:Q18"/>
    <mergeCell ref="Q19:Q25"/>
    <mergeCell ref="B41:B42"/>
    <mergeCell ref="C41:C42"/>
    <mergeCell ref="Q41:Q42"/>
    <mergeCell ref="B19:B25"/>
    <mergeCell ref="C19:C25"/>
    <mergeCell ref="D19:D25"/>
    <mergeCell ref="E19:E25"/>
    <mergeCell ref="E11:E12"/>
    <mergeCell ref="F20:F25"/>
    <mergeCell ref="G21:G25"/>
    <mergeCell ref="H22:H25"/>
    <mergeCell ref="A19:A25"/>
    <mergeCell ref="B14:B18"/>
    <mergeCell ref="C14:C18"/>
    <mergeCell ref="D14:D18"/>
    <mergeCell ref="E14:E18"/>
    <mergeCell ref="A14:A18"/>
    <mergeCell ref="F15:F18"/>
    <mergeCell ref="G6:G10"/>
    <mergeCell ref="H7:H10"/>
    <mergeCell ref="A1:Q1"/>
    <mergeCell ref="F2:O2"/>
    <mergeCell ref="A5:A10"/>
    <mergeCell ref="B5:B10"/>
    <mergeCell ref="C5:C10"/>
    <mergeCell ref="D5:D10"/>
    <mergeCell ref="Q5:Q10"/>
    <mergeCell ref="E5:E10"/>
    <mergeCell ref="F6:F10"/>
    <mergeCell ref="A11:A12"/>
    <mergeCell ref="B11:B12"/>
    <mergeCell ref="C11:C12"/>
    <mergeCell ref="D11:D12"/>
  </mergeCells>
  <conditionalFormatting sqref="H20 J22:J25">
    <cfRule type="expression" dxfId="35" priority="53">
      <formula>OR($H$20&lt;&gt;"",$J$22&lt;&gt;"",$J$23&lt;&gt;"",$J$24&lt;&gt;"",$J$25&lt;&gt;"")</formula>
    </cfRule>
  </conditionalFormatting>
  <conditionalFormatting sqref="H33:H35">
    <cfRule type="expression" dxfId="34" priority="30">
      <formula>OR($H$28=1,$H$28="1s",$H$28=2,$H$28=3,$H$28=4,$H$28=5,$H$28=9,$H$28=10,$H$28=51,$H$28=53,$H$28=55,$H$28=11,$H$28=12,$H$28=16)</formula>
    </cfRule>
    <cfRule type="expression" dxfId="33" priority="29">
      <formula>OR($H$28="31b2",$H$28="32a",$H$28="32b",$H$28="32c",$H$28="32d",$H$28="32e",$H$28="32f",$H$28="33b2",$H$28="34a",$H$28="34b",$H$28="34c",$H$28="34d",$H$28="34e",$H$28="34f",$H$28="35b2",$H$28="36a",$H$28="36b",$H$28="36c",$H$28="36d",$H$28="36e",$H$28="36f",$H$28="37b2",$H$28="38a",$H$28="38b",$H$28="38c",$H$28="38d",$H$28="38e",$H$28="38f",$H$28="39b2",$H$28="40a",$H$28="40b",$H$28="40c",$H$28="40d",$H$28="40e",$H$28="40f",$H$28=54)</formula>
    </cfRule>
  </conditionalFormatting>
  <conditionalFormatting sqref="H37:H38">
    <cfRule type="expression" dxfId="32" priority="27">
      <formula>OR($H$28="31b2",$H$28="32a",$H$28="32b",$H$28="32c",$H$28="32d",$H$28="32e",$H$28="32f",$H$28="33b2",$H$28="34a",$H$28="34b",$H$28="34c",$H$28="34d",$H$28="34e",$H$28="34f",$H$28="35b2",$H$28="36a",$H$28="36b",$H$28="36c",$H$28="36d",$H$28="36e",$H$28="36f",$H$28="37b2",$H$28="38a",$H$28="38b",$H$28="38c",$H$28="38d",$H$28="38e",$H$28="38f",$H$28="39b2",$H$28="40a",$H$28="40b",$H$28="40c",$H$28="40d",$H$28="40e",$H$28="40f",$H$28=54)</formula>
    </cfRule>
    <cfRule type="expression" dxfId="31" priority="28">
      <formula>OR($H$28=1,$H$28="1s",$H$28=2,$H$28=3,$H$28=4,$H$28=5,$H$28=9,$H$28=10,$H$28=51,$H$28=53,$H$28=55,$H$28=11,$H$28=12,$H$28=16)</formula>
    </cfRule>
  </conditionalFormatting>
  <conditionalFormatting sqref="H42:H45">
    <cfRule type="expression" dxfId="30" priority="38">
      <formula>OR(H$31="4x2",H$31="6x2")</formula>
    </cfRule>
    <cfRule type="expression" dxfId="29" priority="37">
      <formula>H$31=""</formula>
    </cfRule>
  </conditionalFormatting>
  <conditionalFormatting sqref="H43:H45">
    <cfRule type="expression" dxfId="28" priority="25">
      <formula>OR(H$28="31b2",H$28="32a",H$28="32b",H$28="32c",H$28="32d",H$28="32e",H$28="32f",H$28="33b2",H$28="34a",H$28="34b",H$28="34c",H$28="34d",H$28="34e",H$28="34f",H$28="35b2",H$28="36a",H$28="36b",H$28="36c",H$28="36d",H$28="36e",H$28="36f",H$28="37b2",H$28="38a",H$28="38b",H$28="38c",H$28="38d",H$28="38e",H$28="38f",H$28="39b2",H$28="40a",H$28="40b",H$28="40c",H$28="40d",H$28="40e",H$28="40f",H$28=54)</formula>
    </cfRule>
    <cfRule type="expression" dxfId="27" priority="26">
      <formula>OR(H$28=1,H$28="1s",H$28=2,H$28=3,H$28=4,H$28=5,H$28=9,H$28=10,H$28=51,H$28=53,H$28=55,H$28=11,H$28=12,H$28=16)</formula>
    </cfRule>
  </conditionalFormatting>
  <conditionalFormatting sqref="H46">
    <cfRule type="expression" dxfId="26" priority="128">
      <formula>OR($H$28=5,$H$28=10)</formula>
    </cfRule>
    <cfRule type="expression" dxfId="25" priority="129" stopIfTrue="1">
      <formula>OR($H$28=1,$H$28="1s",$H$28=2,$H$28=3,$H$28=4,$H$28=9,$H$28=51,$H$28=53,$H$28=55)</formula>
    </cfRule>
    <cfRule type="expression" dxfId="24" priority="130">
      <formula>H$47&lt;&gt;""</formula>
    </cfRule>
  </conditionalFormatting>
  <conditionalFormatting sqref="H46:H47">
    <cfRule type="expression" dxfId="23" priority="24">
      <formula>OR(H$28="31b2",H$28="32a",H$28="32b",H$28="32c",H$28="32d",H$28="32e",H$28="32f",H$28="33b2",H$28="34a",H$28="34b",H$28="34c",H$28="34d",H$28="34e",H$28="34f",H$28="35b2",H$28="36a",H$28="36b",H$28="36c",H$28="36d",H$28="36e",H$28="36f",H$28="37b2",H$28="38a",H$28="38b",H$28="38c",H$28="38d",H$28="38e",H$28="38f",H$28="39b2",H$28="40a",H$28="40b",H$28="40c",H$28="40d",H$28="40e",H$28="40f",H$28=54)</formula>
    </cfRule>
  </conditionalFormatting>
  <conditionalFormatting sqref="H47">
    <cfRule type="expression" dxfId="22" priority="36">
      <formula>H46&lt;&gt;""</formula>
    </cfRule>
    <cfRule type="expression" dxfId="21" priority="32">
      <formula>OR($H$28=1,$H$28="1s",$H$28=2,$H$28=3,$H$28=4,$H$28=9,$H$28=51,$H$28=53,$H$28=55)</formula>
    </cfRule>
    <cfRule type="expression" dxfId="20" priority="31">
      <formula>OR($H$28=5,$H$28=10)</formula>
    </cfRule>
  </conditionalFormatting>
  <conditionalFormatting sqref="H50">
    <cfRule type="expression" dxfId="19" priority="12">
      <formula>$F$3="(EU) 2025/258"</formula>
    </cfRule>
  </conditionalFormatting>
  <conditionalFormatting sqref="H51:H52">
    <cfRule type="expression" dxfId="18" priority="9">
      <formula>$H$50=""</formula>
    </cfRule>
    <cfRule type="expression" dxfId="17" priority="10">
      <formula>$H$50=0</formula>
    </cfRule>
    <cfRule type="expression" dxfId="16" priority="11">
      <formula>$H$50=1</formula>
    </cfRule>
  </conditionalFormatting>
  <conditionalFormatting sqref="H54:H58 H60:H63">
    <cfRule type="expression" dxfId="15" priority="48">
      <formula>$H$48="measurement"</formula>
    </cfRule>
  </conditionalFormatting>
  <conditionalFormatting sqref="H54:H62">
    <cfRule type="expression" dxfId="14" priority="2">
      <formula>H$48=""</formula>
    </cfRule>
  </conditionalFormatting>
  <conditionalFormatting sqref="H59">
    <cfRule type="expression" dxfId="13" priority="1">
      <formula>AND($F$3="(EU) 2025/258", $H$48="transfer")</formula>
    </cfRule>
    <cfRule type="expression" dxfId="12" priority="3">
      <formula>H$48="measurement"</formula>
    </cfRule>
  </conditionalFormatting>
  <conditionalFormatting sqref="H65">
    <cfRule type="expression" dxfId="11" priority="8">
      <formula>AND(H$48="measurement",$F$3="(EU) 2025/258")</formula>
    </cfRule>
    <cfRule type="expression" dxfId="10" priority="6">
      <formula>NOT(OR($F$3="",$F$3="(EU) 2025/258"))</formula>
    </cfRule>
    <cfRule type="expression" dxfId="9" priority="4">
      <formula>AND($F$3="(EU) 2025/258", H$48="addition")</formula>
    </cfRule>
  </conditionalFormatting>
  <conditionalFormatting sqref="H65:H66">
    <cfRule type="expression" dxfId="8" priority="5">
      <formula>AND($F$3="(EU) 2025/258", H$48="transfer")</formula>
    </cfRule>
  </conditionalFormatting>
  <conditionalFormatting sqref="H66">
    <cfRule type="expression" dxfId="7" priority="7">
      <formula>AND(H$70="measurement",NOT(ISBLANK($E$8)))</formula>
    </cfRule>
  </conditionalFormatting>
  <conditionalFormatting sqref="I68:I77">
    <cfRule type="expression" dxfId="6" priority="131" stopIfTrue="1">
      <formula>ISBLANK($H$78)</formula>
    </cfRule>
    <cfRule type="expression" dxfId="5" priority="132">
      <formula>$H$78=0</formula>
    </cfRule>
    <cfRule type="expression" dxfId="4" priority="133" stopIfTrue="1">
      <formula>$H$78=1</formula>
    </cfRule>
  </conditionalFormatting>
  <conditionalFormatting sqref="I15:O18">
    <cfRule type="expression" dxfId="3" priority="54">
      <formula>OR(I$15&lt;&gt;"",I$16&lt;&gt;"",I$17&lt;&gt;"",I$18&lt;&gt;"")</formula>
    </cfRule>
  </conditionalFormatting>
  <conditionalFormatting sqref="J68:J77">
    <cfRule type="expression" dxfId="2" priority="137">
      <formula>OR($H$78=1,$I$78=1)</formula>
    </cfRule>
    <cfRule type="expression" dxfId="1" priority="138">
      <formula>ISBLANK($I$78)</formula>
    </cfRule>
    <cfRule type="expression" dxfId="0" priority="139" stopIfTrue="1">
      <formula>$I$78=0</formula>
    </cfRule>
  </conditionalFormatting>
  <dataValidations count="12">
    <dataValidation type="list" allowBlank="1" showErrorMessage="1" sqref="H47">
      <formula1>"ST1"</formula1>
    </dataValidation>
    <dataValidation type="list" allowBlank="1" showErrorMessage="1" sqref="H48">
      <formula1>"measurement,transfer,addition"</formula1>
    </dataValidation>
    <dataValidation type="decimal" allowBlank="1" showErrorMessage="1" sqref="H72 H76">
      <formula1>-100</formula1>
      <formula2>100</formula2>
    </dataValidation>
    <dataValidation type="list" allowBlank="1" showErrorMessage="1" sqref="H46">
      <formula1>"B1,B2,B3,B4,B5,B-II"</formula1>
    </dataValidation>
    <dataValidation type="decimal" operator="greaterThan" allowBlank="1" showErrorMessage="1" sqref="H73:H75 H70:H71 H33:H35 H63 H55:H61">
      <formula1>0</formula1>
    </dataValidation>
    <dataValidation type="custom" allowBlank="1" showErrorMessage="1" sqref="F4 F5:J6 F14:O14 H77 F15 F19 H19:J19 F20:J20 G21:I21 H11:O11 H68:H69 J24:J25 H64">
      <formula1>GT(LEN(#REF!),(0))</formula1>
    </dataValidation>
    <dataValidation type="list" allowBlank="1" showErrorMessage="1" sqref="H31">
      <formula1>"4x2,6x2,6x4,8x4"</formula1>
    </dataValidation>
    <dataValidation type="custom" allowBlank="1" showErrorMessage="1" sqref="F13 H62:H63 H54 H36:H45 H27 H32 H29:H30">
      <formula1>GT(LEN(F13),(0))</formula1>
    </dataValidation>
    <dataValidation type="custom" allowBlank="1" showErrorMessage="1" sqref="H52 H49">
      <formula1>EQ(LEN(H49),(44))</formula1>
    </dataValidation>
    <dataValidation type="list" allowBlank="1" showErrorMessage="1" sqref="H28">
      <formula1>"1s,1,2,3,4,5,9,10,11,12,16,31b2,32a,32b,32c,32d,32e,32f,33b2,34a,34b,34c,34d,34e,34f,35b2,36a,36b,36c,36d,36e,36f,37b2,38a,38b,38c,38d,38e,38f,39b2,40a,40b,40c,40d,40e,40f,51,53,54,55"</formula1>
    </dataValidation>
    <dataValidation type="list" allowBlank="1" showErrorMessage="1" sqref="F3">
      <formula1>"(EU) 2017/2400,(EU) 2019/318, (EU) 2022/1379, (EU) 2025/258"</formula1>
    </dataValidation>
    <dataValidation type="list" allowBlank="1" showErrorMessage="1" sqref="H50">
      <formula1>"0,1"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About</vt:lpstr>
      <vt:lpstr>Inputs</vt:lpstr>
      <vt:lpstr>lists</vt:lpstr>
      <vt:lpstr>air_drag_cop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Stijn BROEKAERT</dc:creator>
  <cp:lastModifiedBy>Francesca SAPORITI</cp:lastModifiedBy>
  <dcterms:created xsi:type="dcterms:W3CDTF">2021-11-26T10:16:41Z</dcterms:created>
  <dcterms:modified xsi:type="dcterms:W3CDTF">2025-09-19T13:11:01Z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0x010100263B1F5D7841074CBE2E963D24797DAD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2025-09-18T15:34:58Z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5c212b4a-f04f-4704-b594-4cf0e6ee1c13</vt:lpwstr>
  </property>
  <property fmtid="{D5CDD505-2E9C-101B-9397-08002B2CF9AE}" pid="9" name="MSIP_Label_6bd9ddd1-4d20-43f6-abfa-fc3c07406f94_ContentBits">
    <vt:lpwstr>0</vt:lpwstr>
  </property>
  <property fmtid="{D5CDD505-2E9C-101B-9397-08002B2CF9AE}" pid="10" name="MSIP_Label_6bd9ddd1-4d20-43f6-abfa-fc3c07406f94_Tag">
    <vt:lpwstr>10, 3, 0, 1</vt:lpwstr>
  </property>
</Properties>
</file>